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560" windowWidth="13095" windowHeight="10860"/>
  </bookViews>
  <sheets>
    <sheet name="Exp 2025-26" sheetId="1" r:id="rId1"/>
    <sheet name="receipt 2025-26" sheetId="3" r:id="rId2"/>
  </sheets>
  <definedNames>
    <definedName name="_xlnm.Print_Titles" localSheetId="0">'Exp 2025-26'!$4:$5</definedName>
  </definedNames>
  <calcPr calcId="124519"/>
</workbook>
</file>

<file path=xl/calcChain.xml><?xml version="1.0" encoding="utf-8"?>
<calcChain xmlns="http://schemas.openxmlformats.org/spreadsheetml/2006/main">
  <c r="N57" i="1"/>
  <c r="M56"/>
  <c r="I56"/>
  <c r="N44"/>
  <c r="I40"/>
  <c r="N40" s="1"/>
  <c r="O40" s="1"/>
  <c r="H37"/>
  <c r="J37"/>
  <c r="K37"/>
  <c r="F37"/>
  <c r="N37"/>
  <c r="O37" s="1"/>
  <c r="C15"/>
  <c r="D15"/>
  <c r="E15"/>
  <c r="H15"/>
  <c r="J15"/>
  <c r="K15"/>
  <c r="B15"/>
  <c r="M55"/>
  <c r="I55"/>
  <c r="M49"/>
  <c r="M50"/>
  <c r="M51"/>
  <c r="M52"/>
  <c r="I49"/>
  <c r="I50"/>
  <c r="N50" s="1"/>
  <c r="O50" s="1"/>
  <c r="I51"/>
  <c r="N51" s="1"/>
  <c r="O51" s="1"/>
  <c r="I52"/>
  <c r="O7"/>
  <c r="O8"/>
  <c r="O9"/>
  <c r="O10"/>
  <c r="O11"/>
  <c r="O12"/>
  <c r="O13"/>
  <c r="O14"/>
  <c r="O16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8"/>
  <c r="O4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C106"/>
  <c r="D106"/>
  <c r="E106"/>
  <c r="B106"/>
  <c r="E37"/>
  <c r="E6"/>
  <c r="B6"/>
  <c r="B16"/>
  <c r="B37" s="1"/>
  <c r="C17"/>
  <c r="D17"/>
  <c r="E17"/>
  <c r="F17"/>
  <c r="C16"/>
  <c r="D16"/>
  <c r="E16"/>
  <c r="F16"/>
  <c r="G16"/>
  <c r="H16"/>
  <c r="I16"/>
  <c r="J16"/>
  <c r="K16"/>
  <c r="L16"/>
  <c r="M16"/>
  <c r="N16"/>
  <c r="B17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38"/>
  <c r="B61"/>
  <c r="B42"/>
  <c r="N7"/>
  <c r="N8"/>
  <c r="N9"/>
  <c r="N10"/>
  <c r="N11"/>
  <c r="N12"/>
  <c r="N13"/>
  <c r="N14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8"/>
  <c r="N41"/>
  <c r="O44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M44"/>
  <c r="M45"/>
  <c r="M46"/>
  <c r="M47"/>
  <c r="M48"/>
  <c r="N49"/>
  <c r="O49" s="1"/>
  <c r="N53"/>
  <c r="O53" s="1"/>
  <c r="M54"/>
  <c r="M57"/>
  <c r="M58"/>
  <c r="M59"/>
  <c r="N59" s="1"/>
  <c r="M60"/>
  <c r="M43"/>
  <c r="I44"/>
  <c r="I45"/>
  <c r="I46"/>
  <c r="N46" s="1"/>
  <c r="O46" s="1"/>
  <c r="I47"/>
  <c r="I48"/>
  <c r="N48" s="1"/>
  <c r="O48" s="1"/>
  <c r="I54"/>
  <c r="I57"/>
  <c r="I58"/>
  <c r="I59"/>
  <c r="I60"/>
  <c r="I43"/>
  <c r="N43" s="1"/>
  <c r="O43" s="1"/>
  <c r="M42"/>
  <c r="M39"/>
  <c r="M40"/>
  <c r="M38"/>
  <c r="I38"/>
  <c r="G42"/>
  <c r="H42"/>
  <c r="J42"/>
  <c r="K42"/>
  <c r="L42"/>
  <c r="L61"/>
  <c r="L17" s="1"/>
  <c r="L37" s="1"/>
  <c r="G61"/>
  <c r="H61"/>
  <c r="H6" s="1"/>
  <c r="H106" s="1"/>
  <c r="J61"/>
  <c r="J17" s="1"/>
  <c r="K61"/>
  <c r="K6" s="1"/>
  <c r="K106" s="1"/>
  <c r="F61"/>
  <c r="O57" l="1"/>
  <c r="G6"/>
  <c r="I39"/>
  <c r="F42"/>
  <c r="F6" s="1"/>
  <c r="L6"/>
  <c r="N58"/>
  <c r="O58" s="1"/>
  <c r="N54"/>
  <c r="O54" s="1"/>
  <c r="O59"/>
  <c r="N55"/>
  <c r="O55" s="1"/>
  <c r="K17"/>
  <c r="N45"/>
  <c r="O45" s="1"/>
  <c r="N60"/>
  <c r="O60" s="1"/>
  <c r="N56"/>
  <c r="O56" s="1"/>
  <c r="N52"/>
  <c r="O52" s="1"/>
  <c r="N47"/>
  <c r="O47" s="1"/>
  <c r="M61"/>
  <c r="G17"/>
  <c r="G37" s="1"/>
  <c r="J6"/>
  <c r="H17"/>
  <c r="I61"/>
  <c r="M17" l="1"/>
  <c r="M37" s="1"/>
  <c r="N61"/>
  <c r="L106"/>
  <c r="L15"/>
  <c r="G106"/>
  <c r="G15"/>
  <c r="F15"/>
  <c r="I6"/>
  <c r="I15" s="1"/>
  <c r="N39"/>
  <c r="O39" s="1"/>
  <c r="I42"/>
  <c r="N42" s="1"/>
  <c r="O42" s="1"/>
  <c r="F106"/>
  <c r="M6"/>
  <c r="J106"/>
  <c r="I17"/>
  <c r="I37" s="1"/>
  <c r="M106" l="1"/>
  <c r="M15"/>
  <c r="I106"/>
  <c r="N6"/>
  <c r="O61"/>
  <c r="N17"/>
  <c r="O17" s="1"/>
  <c r="N106" l="1"/>
  <c r="O106" s="1"/>
  <c r="O6"/>
  <c r="N15"/>
  <c r="O15" s="1"/>
</calcChain>
</file>

<file path=xl/sharedStrings.xml><?xml version="1.0" encoding="utf-8"?>
<sst xmlns="http://schemas.openxmlformats.org/spreadsheetml/2006/main" count="142" uniqueCount="136">
  <si>
    <t>Major Object</t>
  </si>
  <si>
    <t>Reappropration(+)</t>
  </si>
  <si>
    <t>Reappropration(-)</t>
  </si>
  <si>
    <t xml:space="preserve"> Final Grant</t>
  </si>
  <si>
    <t>A01-Employee Related Expenses</t>
  </si>
  <si>
    <t>A03-Operating Expenses</t>
  </si>
  <si>
    <t>A04-Employees Retirment Benefits</t>
  </si>
  <si>
    <t>A06-Transfers</t>
  </si>
  <si>
    <t>A09-Expenditure on Acquiring of Physical Assets</t>
  </si>
  <si>
    <t>A13-Repairs and Maintenance</t>
  </si>
  <si>
    <t>TOTAL:</t>
  </si>
  <si>
    <t>A011-Pay</t>
  </si>
  <si>
    <t>A012-Allowances</t>
  </si>
  <si>
    <t>A032-Communication</t>
  </si>
  <si>
    <t>A033-Utilities</t>
  </si>
  <si>
    <t>A034-Occupancy Costs</t>
  </si>
  <si>
    <t>A038-Travel &amp; Transportation</t>
  </si>
  <si>
    <t>A039-General</t>
  </si>
  <si>
    <t>A041-Pension</t>
  </si>
  <si>
    <t>A052-Grants Domestic</t>
  </si>
  <si>
    <t>A061-Scholarships, Bonuses and Other Awards</t>
  </si>
  <si>
    <t>A063-Entertainments and Gifts</t>
  </si>
  <si>
    <t>A064-Other Transfer Payments</t>
  </si>
  <si>
    <t>A092-Computer Equipment</t>
  </si>
  <si>
    <t>A095-Purchase of Transport</t>
  </si>
  <si>
    <t>A096-Purchase of Plant &amp; Machinery</t>
  </si>
  <si>
    <t>A097-Purchase of Furniture &amp; Fixture</t>
  </si>
  <si>
    <t>A130-Transport</t>
  </si>
  <si>
    <t>A131-Machinery and Equipment</t>
  </si>
  <si>
    <t>A132-Furniture and Fixture (R&amp;M)</t>
  </si>
  <si>
    <t>A133-Buildings and Structure</t>
  </si>
  <si>
    <t>A137-Computer Equipment</t>
  </si>
  <si>
    <t>District Education Authority, Sahiwal.</t>
  </si>
  <si>
    <t>A02-Project Pre-Investment Analysis</t>
  </si>
  <si>
    <t>A12-Civil works</t>
  </si>
  <si>
    <t>A01101-Basic Pay</t>
  </si>
  <si>
    <t>A01102-Personal Pay</t>
  </si>
  <si>
    <t>A01151-Basic Pay</t>
  </si>
  <si>
    <t>A01152-Personal Pay</t>
  </si>
  <si>
    <t>A01202-House Rent Allowance</t>
  </si>
  <si>
    <t>A01203-Conveyance Allowance</t>
  </si>
  <si>
    <t>A01207-Washing Allowance</t>
  </si>
  <si>
    <t>A01216-Qualification Allowance</t>
  </si>
  <si>
    <t>A01217-Medical Allowance</t>
  </si>
  <si>
    <t>A03201-Postage And Telegraph</t>
  </si>
  <si>
    <t>A03202-Telephone And Trunk Call</t>
  </si>
  <si>
    <t>A03301-Gas</t>
  </si>
  <si>
    <t>A03302-Water</t>
  </si>
  <si>
    <t>A03303-Electricity</t>
  </si>
  <si>
    <t>A03304-Hot And Cold Weather Charges</t>
  </si>
  <si>
    <t>A03305-Pol For Generator</t>
  </si>
  <si>
    <t>A03402-Rent For Office Building</t>
  </si>
  <si>
    <t>A03407-Rates And Taxes</t>
  </si>
  <si>
    <t>A03805-Travelling Allowance</t>
  </si>
  <si>
    <t>A03806-Transportation Of Goods (Govt)</t>
  </si>
  <si>
    <t>A03807-P.O.L Charges A.Planes H.Coptors S.Car</t>
  </si>
  <si>
    <t>A03901-Stationery</t>
  </si>
  <si>
    <t>A03902-Printing And Publication</t>
  </si>
  <si>
    <t>A03905-Newspapers Periodicals And Books</t>
  </si>
  <si>
    <t>A03906-Uniforms And Protective Clothing</t>
  </si>
  <si>
    <t>A03907-Advertising And Publicity</t>
  </si>
  <si>
    <t>A03917-Law Charges</t>
  </si>
  <si>
    <t>A03918-Exhibitions, Fairs And Other National</t>
  </si>
  <si>
    <t>A03919-Payments To Others For Service Rendere</t>
  </si>
  <si>
    <t>A03921-Unforeseen Exp.For Disaster Preparedne</t>
  </si>
  <si>
    <t>A03942-Cost Of Other Stores</t>
  </si>
  <si>
    <t>A03970-Others</t>
  </si>
  <si>
    <t>A05216-Fin. Assis. To The Families Of G. Serv</t>
  </si>
  <si>
    <t>A05270-To Others</t>
  </si>
  <si>
    <t>A06102-Others</t>
  </si>
  <si>
    <t>A06301-Entertainment And Gifts</t>
  </si>
  <si>
    <t>A09201-Hardware</t>
  </si>
  <si>
    <t>A09202-Software</t>
  </si>
  <si>
    <t>A09203-It Equipment</t>
  </si>
  <si>
    <t>A09501-Purchase Of Transport</t>
  </si>
  <si>
    <t>A09601-Purchase Of Plant And Machinery</t>
  </si>
  <si>
    <t>A09701-Purchase Of Furniture And Fixture</t>
  </si>
  <si>
    <t>A13001-Transport</t>
  </si>
  <si>
    <t>A13101-R &amp; M Of Machinery And Equipment</t>
  </si>
  <si>
    <t>A13201-Furniture And Fixtures</t>
  </si>
  <si>
    <t>A13301-Office Buildings</t>
  </si>
  <si>
    <t>A13302-Residential Buildings</t>
  </si>
  <si>
    <t>A13370-Repair &amp; Maintnance Of Building &amp; Stru</t>
  </si>
  <si>
    <t>A13701-Hardware</t>
  </si>
  <si>
    <t>A0120D-Integrated Allowance</t>
  </si>
  <si>
    <t>A0121N-Personal Allowance</t>
  </si>
  <si>
    <t xml:space="preserve">Balance </t>
  </si>
  <si>
    <t>A05-Grants, Subisidies and Writeoffs of Loans/Others</t>
  </si>
  <si>
    <t xml:space="preserve"> Name of Office / School:</t>
  </si>
  <si>
    <t>A03955-Computer Stationery</t>
  </si>
  <si>
    <t>A04102-Pension Grauta</t>
  </si>
  <si>
    <t>A04110-Payment of Pension Contribution Fund</t>
  </si>
  <si>
    <t>A04114-Superannuation Encashment of L.P.R</t>
  </si>
  <si>
    <t>Name of Office/School: ______________________</t>
  </si>
  <si>
    <t xml:space="preserve"> </t>
  </si>
  <si>
    <t>Code</t>
  </si>
  <si>
    <t>Description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</si>
  <si>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</si>
  <si>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</si>
  <si>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</si>
  <si>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</si>
  <si>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</si>
  <si>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</si>
  <si>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</si>
  <si>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</si>
  <si>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</si>
  <si>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</si>
  <si>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</si>
  <si>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</si>
  <si>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Budget Estimate 
2025-26</t>
  </si>
  <si>
    <t>2025-26</t>
  </si>
  <si>
    <t>Expenditure 2025-26</t>
  </si>
  <si>
    <t>Julu-25</t>
  </si>
  <si>
    <t>Last Year Actual</t>
  </si>
  <si>
    <t>Total 2nd Q.</t>
  </si>
  <si>
    <t>Total 1st Q.</t>
  </si>
  <si>
    <t>Total Half Year Exp.</t>
  </si>
  <si>
    <t>BUDGET &amp; HALF YEAR EXPENDITURE (2025-26)</t>
  </si>
  <si>
    <t>Total</t>
  </si>
  <si>
    <t>G. Total</t>
  </si>
  <si>
    <t>HALF YEAR RECEIPTS (F.Y 2025-26)</t>
  </si>
  <si>
    <t>Actual Monthly Collection 2025</t>
  </si>
  <si>
    <t>Anticipated Monthly Collection 2026</t>
  </si>
  <si>
    <t>A01226-Computer Allowance</t>
  </si>
  <si>
    <t>AO1238-Charge All</t>
  </si>
  <si>
    <t>AO1253-S T ALL</t>
  </si>
  <si>
    <t>A0122N-Special Conveyance Allow.</t>
  </si>
  <si>
    <t>A0124X-Adhoc Relief 2023</t>
  </si>
  <si>
    <t>A0124H-Special Allowance 25% 2021</t>
  </si>
  <si>
    <t>A0124R-Adhoc Relief All. 15% 2022</t>
  </si>
  <si>
    <t>A0124T-Special Allowance 15% 2022</t>
  </si>
  <si>
    <t>A01270-S.S.B.Others</t>
  </si>
  <si>
    <t>A0125E-Adhoc Relief 2024 25%</t>
  </si>
  <si>
    <t>-Adhoc Relief 2025 10%</t>
  </si>
  <si>
    <t>GOVT HIGH SCHOOL 7/11-L</t>
  </si>
  <si>
    <t>SC:          6165</t>
  </si>
</sst>
</file>

<file path=xl/styles.xml><?xml version="1.0" encoding="utf-8"?>
<styleSheet xmlns="http://schemas.openxmlformats.org/spreadsheetml/2006/main">
  <numFmts count="3">
    <numFmt numFmtId="164" formatCode="_-* #,##0.00_-;\-* #,##0.00_-;_-* &quot;-&quot;??_-;_-@_-"/>
    <numFmt numFmtId="165" formatCode="_(* #,##0_);_(* \(#,##0\);_(* \-??_);_(@_)"/>
    <numFmt numFmtId="166" formatCode="_(* #,##0_);_(* \(#,##0\);_(* &quot;-&quot;??_);_(@_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20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sz val="10"/>
      <color theme="1"/>
      <name val="Times New Roman"/>
      <family val="1"/>
    </font>
    <font>
      <b/>
      <sz val="8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61">
    <xf numFmtId="0" fontId="0" fillId="0" borderId="0" xfId="0"/>
    <xf numFmtId="0" fontId="2" fillId="0" borderId="0" xfId="2" applyFont="1" applyFill="1" applyAlignment="1">
      <alignment vertical="center"/>
    </xf>
    <xf numFmtId="0" fontId="7" fillId="0" borderId="0" xfId="2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2" fillId="0" borderId="0" xfId="2" applyFont="1" applyFill="1" applyAlignment="1" applyProtection="1">
      <alignment vertical="center"/>
      <protection hidden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vertical="center" wrapText="1"/>
    </xf>
    <xf numFmtId="165" fontId="6" fillId="0" borderId="1" xfId="1" applyNumberFormat="1" applyFont="1" applyFill="1" applyBorder="1" applyAlignment="1">
      <alignment vertical="center"/>
    </xf>
    <xf numFmtId="0" fontId="6" fillId="0" borderId="3" xfId="2" applyFont="1" applyFill="1" applyBorder="1" applyAlignment="1">
      <alignment vertical="center" wrapText="1"/>
    </xf>
    <xf numFmtId="165" fontId="6" fillId="0" borderId="3" xfId="1" applyNumberFormat="1" applyFont="1" applyFill="1" applyBorder="1" applyAlignment="1">
      <alignment vertical="center"/>
    </xf>
    <xf numFmtId="0" fontId="6" fillId="0" borderId="1" xfId="2" applyFont="1" applyFill="1" applyBorder="1" applyAlignment="1">
      <alignment vertical="center"/>
    </xf>
    <xf numFmtId="165" fontId="6" fillId="0" borderId="4" xfId="1" applyNumberFormat="1" applyFont="1" applyFill="1" applyBorder="1" applyAlignment="1">
      <alignment vertical="center"/>
    </xf>
    <xf numFmtId="165" fontId="6" fillId="0" borderId="2" xfId="1" applyNumberFormat="1" applyFont="1" applyFill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165" fontId="5" fillId="2" borderId="2" xfId="1" applyNumberFormat="1" applyFont="1" applyFill="1" applyBorder="1" applyAlignment="1">
      <alignment vertical="center"/>
    </xf>
    <xf numFmtId="0" fontId="11" fillId="2" borderId="1" xfId="0" applyFont="1" applyFill="1" applyBorder="1" applyAlignment="1">
      <alignment vertical="center" wrapText="1"/>
    </xf>
    <xf numFmtId="165" fontId="5" fillId="0" borderId="1" xfId="1" applyNumberFormat="1" applyFont="1" applyFill="1" applyBorder="1" applyAlignment="1">
      <alignment vertical="center"/>
    </xf>
    <xf numFmtId="0" fontId="4" fillId="2" borderId="1" xfId="2" applyFont="1" applyFill="1" applyBorder="1" applyAlignment="1">
      <alignment horizontal="center" vertical="center"/>
    </xf>
    <xf numFmtId="166" fontId="4" fillId="2" borderId="1" xfId="2" applyNumberFormat="1" applyFont="1" applyFill="1" applyBorder="1" applyAlignment="1">
      <alignment vertical="center"/>
    </xf>
    <xf numFmtId="165" fontId="4" fillId="2" borderId="1" xfId="2" applyNumberFormat="1" applyFont="1" applyFill="1" applyBorder="1" applyAlignment="1">
      <alignment vertical="center"/>
    </xf>
    <xf numFmtId="0" fontId="5" fillId="2" borderId="3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17" fontId="10" fillId="0" borderId="1" xfId="2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17" fontId="10" fillId="0" borderId="5" xfId="2" applyNumberFormat="1" applyFont="1" applyFill="1" applyBorder="1" applyAlignment="1">
      <alignment horizontal="center" vertical="center"/>
    </xf>
    <xf numFmtId="165" fontId="6" fillId="0" borderId="6" xfId="1" applyNumberFormat="1" applyFont="1" applyFill="1" applyBorder="1" applyAlignment="1">
      <alignment vertical="center"/>
    </xf>
    <xf numFmtId="165" fontId="6" fillId="0" borderId="5" xfId="1" applyNumberFormat="1" applyFont="1" applyFill="1" applyBorder="1" applyAlignment="1">
      <alignment vertical="center"/>
    </xf>
    <xf numFmtId="165" fontId="6" fillId="0" borderId="7" xfId="1" applyNumberFormat="1" applyFont="1" applyFill="1" applyBorder="1" applyAlignment="1">
      <alignment vertical="center"/>
    </xf>
    <xf numFmtId="0" fontId="15" fillId="0" borderId="2" xfId="0" applyFont="1" applyBorder="1" applyAlignment="1">
      <alignment vertical="center" wrapText="1"/>
    </xf>
    <xf numFmtId="165" fontId="5" fillId="2" borderId="1" xfId="1" applyNumberFormat="1" applyFont="1" applyFill="1" applyBorder="1" applyAlignment="1">
      <alignment vertical="center"/>
    </xf>
    <xf numFmtId="3" fontId="17" fillId="0" borderId="1" xfId="0" applyNumberFormat="1" applyFont="1" applyBorder="1" applyAlignment="1">
      <alignment horizontal="center" vertical="center" wrapText="1"/>
    </xf>
    <xf numFmtId="165" fontId="6" fillId="2" borderId="1" xfId="1" applyNumberFormat="1" applyFont="1" applyFill="1" applyBorder="1" applyAlignment="1">
      <alignment vertical="center"/>
    </xf>
    <xf numFmtId="0" fontId="6" fillId="0" borderId="1" xfId="2" applyFont="1" applyBorder="1" applyAlignment="1">
      <alignment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3" fontId="2" fillId="0" borderId="1" xfId="2" applyNumberFormat="1" applyFont="1" applyFill="1" applyBorder="1" applyAlignment="1">
      <alignment vertical="center"/>
    </xf>
    <xf numFmtId="165" fontId="2" fillId="0" borderId="0" xfId="2" applyNumberFormat="1" applyFont="1" applyFill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3" fillId="0" borderId="0" xfId="2" applyFont="1" applyFill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/>
      <protection hidden="1"/>
    </xf>
    <xf numFmtId="0" fontId="4" fillId="0" borderId="5" xfId="2" applyFont="1" applyFill="1" applyBorder="1" applyAlignment="1" applyProtection="1">
      <alignment horizontal="center" vertical="center"/>
      <protection hidden="1"/>
    </xf>
    <xf numFmtId="0" fontId="4" fillId="0" borderId="8" xfId="2" applyFont="1" applyFill="1" applyBorder="1" applyAlignment="1" applyProtection="1">
      <alignment horizontal="center" vertical="center"/>
      <protection hidden="1"/>
    </xf>
    <xf numFmtId="0" fontId="12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right" vertical="center" wrapText="1"/>
    </xf>
  </cellXfs>
  <cellStyles count="3">
    <cellStyle name="Comma" xfId="1" builtinId="3"/>
    <cellStyle name="Normal" xfId="0" builtinId="0"/>
    <cellStyle name="Normal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6"/>
  <sheetViews>
    <sheetView tabSelected="1" workbookViewId="0">
      <selection sqref="A1:N1"/>
    </sheetView>
  </sheetViews>
  <sheetFormatPr defaultColWidth="9.140625" defaultRowHeight="15"/>
  <cols>
    <col min="1" max="1" width="43.7109375" style="1" bestFit="1" customWidth="1"/>
    <col min="2" max="2" width="12.7109375" style="1" customWidth="1"/>
    <col min="3" max="3" width="8.7109375" style="1" customWidth="1"/>
    <col min="4" max="4" width="8.5703125" style="1" customWidth="1"/>
    <col min="5" max="5" width="12.7109375" style="1" bestFit="1" customWidth="1"/>
    <col min="6" max="8" width="11.5703125" style="1" bestFit="1" customWidth="1"/>
    <col min="9" max="9" width="11.85546875" style="1" customWidth="1"/>
    <col min="10" max="10" width="11.5703125" style="1" bestFit="1" customWidth="1"/>
    <col min="11" max="12" width="11.5703125" style="1" customWidth="1"/>
    <col min="13" max="13" width="11.28515625" style="1" customWidth="1"/>
    <col min="14" max="14" width="16.7109375" style="1" customWidth="1"/>
    <col min="15" max="15" width="12.7109375" style="1" bestFit="1" customWidth="1"/>
    <col min="16" max="16384" width="9.140625" style="1"/>
  </cols>
  <sheetData>
    <row r="1" spans="1:15" ht="25.5">
      <c r="A1" s="50" t="s">
        <v>32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5" ht="22.5">
      <c r="A2" s="51" t="s">
        <v>117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5" ht="18.75">
      <c r="A3" s="2" t="s">
        <v>135</v>
      </c>
      <c r="B3" s="3" t="s">
        <v>88</v>
      </c>
      <c r="C3" s="4"/>
      <c r="D3" s="4"/>
      <c r="E3" s="55" t="s">
        <v>134</v>
      </c>
      <c r="F3" s="55"/>
      <c r="G3" s="55"/>
      <c r="H3" s="55"/>
      <c r="I3" s="55"/>
      <c r="J3" s="4"/>
      <c r="K3" s="4"/>
      <c r="L3" s="4"/>
      <c r="M3" s="4"/>
    </row>
    <row r="4" spans="1:15">
      <c r="A4" s="49" t="s">
        <v>0</v>
      </c>
      <c r="B4" s="52" t="s">
        <v>109</v>
      </c>
      <c r="C4" s="53" t="s">
        <v>110</v>
      </c>
      <c r="D4" s="53"/>
      <c r="E4" s="53"/>
      <c r="F4" s="53" t="s">
        <v>111</v>
      </c>
      <c r="G4" s="53"/>
      <c r="H4" s="53"/>
      <c r="I4" s="53"/>
      <c r="J4" s="53"/>
      <c r="K4" s="54"/>
      <c r="L4" s="54"/>
      <c r="M4" s="54"/>
      <c r="N4" s="54"/>
      <c r="O4" s="49" t="s">
        <v>86</v>
      </c>
    </row>
    <row r="5" spans="1:15" ht="28.5" customHeight="1">
      <c r="A5" s="49"/>
      <c r="B5" s="52"/>
      <c r="C5" s="5" t="s">
        <v>1</v>
      </c>
      <c r="D5" s="5" t="s">
        <v>2</v>
      </c>
      <c r="E5" s="6" t="s">
        <v>3</v>
      </c>
      <c r="F5" s="16" t="s">
        <v>112</v>
      </c>
      <c r="G5" s="34">
        <v>45870</v>
      </c>
      <c r="H5" s="34">
        <v>45901</v>
      </c>
      <c r="I5" s="34" t="s">
        <v>115</v>
      </c>
      <c r="J5" s="34">
        <v>45931</v>
      </c>
      <c r="K5" s="37">
        <v>45962</v>
      </c>
      <c r="L5" s="37">
        <v>45992</v>
      </c>
      <c r="M5" s="37" t="s">
        <v>114</v>
      </c>
      <c r="N5" s="15" t="s">
        <v>116</v>
      </c>
      <c r="O5" s="49"/>
    </row>
    <row r="6" spans="1:15" ht="20.100000000000001" customHeight="1">
      <c r="A6" s="7" t="s">
        <v>4</v>
      </c>
      <c r="B6" s="19">
        <f>B37</f>
        <v>9292000</v>
      </c>
      <c r="C6" s="19"/>
      <c r="D6" s="19"/>
      <c r="E6" s="19">
        <f>B6</f>
        <v>9292000</v>
      </c>
      <c r="F6" s="8">
        <f>F42+F61</f>
        <v>645872</v>
      </c>
      <c r="G6" s="8">
        <f t="shared" ref="G6:L6" si="0">G42+G61</f>
        <v>775733</v>
      </c>
      <c r="H6" s="8">
        <f t="shared" si="0"/>
        <v>790036</v>
      </c>
      <c r="I6" s="8">
        <f>SUM(F6:H6)</f>
        <v>2211641</v>
      </c>
      <c r="J6" s="8">
        <f t="shared" si="0"/>
        <v>792157</v>
      </c>
      <c r="K6" s="8">
        <f t="shared" si="0"/>
        <v>792157</v>
      </c>
      <c r="L6" s="8">
        <f t="shared" si="0"/>
        <v>809140</v>
      </c>
      <c r="M6" s="19">
        <f>SUM(J6:L6)</f>
        <v>2393454</v>
      </c>
      <c r="N6" s="19">
        <f>I6+M6</f>
        <v>4605095</v>
      </c>
      <c r="O6" s="19">
        <f>B6-N6</f>
        <v>4686905</v>
      </c>
    </row>
    <row r="7" spans="1:15" ht="20.100000000000001" customHeight="1">
      <c r="A7" s="9" t="s">
        <v>33</v>
      </c>
      <c r="B7" s="19"/>
      <c r="C7" s="10"/>
      <c r="D7" s="10"/>
      <c r="E7" s="19"/>
      <c r="F7" s="10"/>
      <c r="G7" s="10"/>
      <c r="H7" s="10"/>
      <c r="I7" s="10"/>
      <c r="J7" s="10"/>
      <c r="K7" s="38"/>
      <c r="L7" s="38"/>
      <c r="M7" s="38"/>
      <c r="N7" s="19">
        <f t="shared" ref="N7:N70" si="1">I7+M7</f>
        <v>0</v>
      </c>
      <c r="O7" s="19">
        <f t="shared" ref="O7:O70" si="2">B7-N7</f>
        <v>0</v>
      </c>
    </row>
    <row r="8" spans="1:15" ht="20.100000000000001" customHeight="1">
      <c r="A8" s="7" t="s">
        <v>5</v>
      </c>
      <c r="B8" s="19"/>
      <c r="C8" s="8"/>
      <c r="D8" s="8"/>
      <c r="E8" s="19"/>
      <c r="F8" s="8"/>
      <c r="G8" s="8"/>
      <c r="H8" s="8"/>
      <c r="I8" s="8"/>
      <c r="J8" s="8"/>
      <c r="K8" s="39"/>
      <c r="L8" s="39"/>
      <c r="M8" s="39"/>
      <c r="N8" s="19">
        <f t="shared" si="1"/>
        <v>0</v>
      </c>
      <c r="O8" s="19">
        <f t="shared" si="2"/>
        <v>0</v>
      </c>
    </row>
    <row r="9" spans="1:15" ht="20.100000000000001" customHeight="1">
      <c r="A9" s="7" t="s">
        <v>6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>
        <f t="shared" si="1"/>
        <v>0</v>
      </c>
      <c r="O9" s="19">
        <f t="shared" si="2"/>
        <v>0</v>
      </c>
    </row>
    <row r="10" spans="1:15" ht="20.100000000000001" customHeight="1">
      <c r="A10" s="7" t="s">
        <v>87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>
        <f t="shared" si="1"/>
        <v>0</v>
      </c>
      <c r="O10" s="19">
        <f t="shared" si="2"/>
        <v>0</v>
      </c>
    </row>
    <row r="11" spans="1:15" ht="20.100000000000001" customHeight="1">
      <c r="A11" s="7" t="s">
        <v>7</v>
      </c>
      <c r="B11" s="19"/>
      <c r="C11" s="8"/>
      <c r="D11" s="8"/>
      <c r="E11" s="19"/>
      <c r="F11" s="8"/>
      <c r="G11" s="8"/>
      <c r="H11" s="8"/>
      <c r="I11" s="8"/>
      <c r="J11" s="8"/>
      <c r="K11" s="39"/>
      <c r="L11" s="39"/>
      <c r="M11" s="39"/>
      <c r="N11" s="19">
        <f t="shared" si="1"/>
        <v>0</v>
      </c>
      <c r="O11" s="19">
        <f t="shared" si="2"/>
        <v>0</v>
      </c>
    </row>
    <row r="12" spans="1:15" ht="20.100000000000001" customHeight="1">
      <c r="A12" s="7" t="s">
        <v>8</v>
      </c>
      <c r="B12" s="19"/>
      <c r="C12" s="8"/>
      <c r="D12" s="8"/>
      <c r="E12" s="19"/>
      <c r="F12" s="8"/>
      <c r="G12" s="8"/>
      <c r="H12" s="8"/>
      <c r="I12" s="8"/>
      <c r="J12" s="8"/>
      <c r="K12" s="39"/>
      <c r="L12" s="39"/>
      <c r="M12" s="39"/>
      <c r="N12" s="19">
        <f t="shared" si="1"/>
        <v>0</v>
      </c>
      <c r="O12" s="19">
        <f t="shared" si="2"/>
        <v>0</v>
      </c>
    </row>
    <row r="13" spans="1:15" ht="20.100000000000001" customHeight="1">
      <c r="A13" s="7" t="s">
        <v>34</v>
      </c>
      <c r="B13" s="19"/>
      <c r="C13" s="8"/>
      <c r="D13" s="8"/>
      <c r="E13" s="19"/>
      <c r="F13" s="8"/>
      <c r="G13" s="8"/>
      <c r="H13" s="8"/>
      <c r="I13" s="8"/>
      <c r="J13" s="8"/>
      <c r="K13" s="39"/>
      <c r="L13" s="39"/>
      <c r="M13" s="39"/>
      <c r="N13" s="19">
        <f t="shared" si="1"/>
        <v>0</v>
      </c>
      <c r="O13" s="19">
        <f t="shared" si="2"/>
        <v>0</v>
      </c>
    </row>
    <row r="14" spans="1:15" ht="20.100000000000001" customHeight="1">
      <c r="A14" s="11" t="s">
        <v>9</v>
      </c>
      <c r="B14" s="19"/>
      <c r="C14" s="12"/>
      <c r="D14" s="12"/>
      <c r="E14" s="19"/>
      <c r="F14" s="12"/>
      <c r="G14" s="12"/>
      <c r="H14" s="12"/>
      <c r="I14" s="12"/>
      <c r="J14" s="12"/>
      <c r="K14" s="40"/>
      <c r="L14" s="40"/>
      <c r="M14" s="40"/>
      <c r="N14" s="19">
        <f t="shared" si="1"/>
        <v>0</v>
      </c>
      <c r="O14" s="19">
        <f t="shared" si="2"/>
        <v>0</v>
      </c>
    </row>
    <row r="15" spans="1:15" ht="20.100000000000001" customHeight="1">
      <c r="A15" s="20" t="s">
        <v>10</v>
      </c>
      <c r="B15" s="21">
        <f>B6</f>
        <v>9292000</v>
      </c>
      <c r="C15" s="21">
        <f t="shared" ref="C15:N15" si="3">C6</f>
        <v>0</v>
      </c>
      <c r="D15" s="21">
        <f t="shared" si="3"/>
        <v>0</v>
      </c>
      <c r="E15" s="21">
        <f t="shared" si="3"/>
        <v>9292000</v>
      </c>
      <c r="F15" s="21">
        <f t="shared" si="3"/>
        <v>645872</v>
      </c>
      <c r="G15" s="21">
        <f t="shared" si="3"/>
        <v>775733</v>
      </c>
      <c r="H15" s="21">
        <f t="shared" si="3"/>
        <v>790036</v>
      </c>
      <c r="I15" s="21">
        <f t="shared" si="3"/>
        <v>2211641</v>
      </c>
      <c r="J15" s="21">
        <f t="shared" si="3"/>
        <v>792157</v>
      </c>
      <c r="K15" s="21">
        <f t="shared" si="3"/>
        <v>792157</v>
      </c>
      <c r="L15" s="21">
        <f t="shared" si="3"/>
        <v>809140</v>
      </c>
      <c r="M15" s="21">
        <f t="shared" si="3"/>
        <v>2393454</v>
      </c>
      <c r="N15" s="21">
        <f t="shared" si="3"/>
        <v>4605095</v>
      </c>
      <c r="O15" s="19">
        <f t="shared" si="2"/>
        <v>4686905</v>
      </c>
    </row>
    <row r="16" spans="1:15" ht="20.100000000000001" customHeight="1">
      <c r="A16" s="7" t="s">
        <v>11</v>
      </c>
      <c r="B16" s="8">
        <f>B42</f>
        <v>4470000</v>
      </c>
      <c r="C16" s="8">
        <f t="shared" ref="C16:N16" si="4">C38</f>
        <v>0</v>
      </c>
      <c r="D16" s="8">
        <f t="shared" si="4"/>
        <v>0</v>
      </c>
      <c r="E16" s="8">
        <f t="shared" si="4"/>
        <v>624000</v>
      </c>
      <c r="F16" s="8">
        <f t="shared" si="4"/>
        <v>52930</v>
      </c>
      <c r="G16" s="8">
        <f t="shared" si="4"/>
        <v>52930</v>
      </c>
      <c r="H16" s="8">
        <f t="shared" si="4"/>
        <v>52930</v>
      </c>
      <c r="I16" s="8">
        <f t="shared" si="4"/>
        <v>158790</v>
      </c>
      <c r="J16" s="8">
        <f t="shared" si="4"/>
        <v>52930</v>
      </c>
      <c r="K16" s="8">
        <f t="shared" si="4"/>
        <v>52930</v>
      </c>
      <c r="L16" s="8">
        <f t="shared" si="4"/>
        <v>55190</v>
      </c>
      <c r="M16" s="8">
        <f t="shared" si="4"/>
        <v>161050</v>
      </c>
      <c r="N16" s="8">
        <f t="shared" si="4"/>
        <v>319840</v>
      </c>
      <c r="O16" s="19">
        <f t="shared" si="2"/>
        <v>4150160</v>
      </c>
    </row>
    <row r="17" spans="1:15" ht="20.100000000000001" customHeight="1">
      <c r="A17" s="7" t="s">
        <v>12</v>
      </c>
      <c r="B17" s="8">
        <f>B61</f>
        <v>4820000</v>
      </c>
      <c r="C17" s="8">
        <f t="shared" ref="C17:N17" si="5">C61</f>
        <v>0</v>
      </c>
      <c r="D17" s="8">
        <f t="shared" si="5"/>
        <v>0</v>
      </c>
      <c r="E17" s="8">
        <f t="shared" si="5"/>
        <v>4820000</v>
      </c>
      <c r="F17" s="8">
        <f t="shared" si="5"/>
        <v>329942</v>
      </c>
      <c r="G17" s="8">
        <f t="shared" si="5"/>
        <v>394303</v>
      </c>
      <c r="H17" s="8">
        <f t="shared" si="5"/>
        <v>408606</v>
      </c>
      <c r="I17" s="8">
        <f t="shared" si="5"/>
        <v>1132851</v>
      </c>
      <c r="J17" s="8">
        <f t="shared" si="5"/>
        <v>410727</v>
      </c>
      <c r="K17" s="8">
        <f t="shared" si="5"/>
        <v>410727</v>
      </c>
      <c r="L17" s="8">
        <f t="shared" si="5"/>
        <v>415130</v>
      </c>
      <c r="M17" s="8">
        <f t="shared" si="5"/>
        <v>1236584</v>
      </c>
      <c r="N17" s="8">
        <f t="shared" si="5"/>
        <v>2369435</v>
      </c>
      <c r="O17" s="19">
        <f t="shared" si="2"/>
        <v>2450565</v>
      </c>
    </row>
    <row r="18" spans="1:15" ht="20.100000000000001" customHeight="1">
      <c r="A18" s="7" t="s">
        <v>13</v>
      </c>
      <c r="B18" s="8"/>
      <c r="C18" s="8"/>
      <c r="D18" s="8"/>
      <c r="E18" s="8"/>
      <c r="F18" s="8"/>
      <c r="G18" s="8"/>
      <c r="H18" s="8"/>
      <c r="I18" s="8"/>
      <c r="J18" s="8"/>
      <c r="K18" s="39"/>
      <c r="L18" s="39"/>
      <c r="M18" s="39"/>
      <c r="N18" s="19">
        <f t="shared" si="1"/>
        <v>0</v>
      </c>
      <c r="O18" s="19">
        <f t="shared" si="2"/>
        <v>0</v>
      </c>
    </row>
    <row r="19" spans="1:15" ht="20.100000000000001" customHeight="1">
      <c r="A19" s="7" t="s">
        <v>14</v>
      </c>
      <c r="B19" s="8"/>
      <c r="C19" s="8"/>
      <c r="D19" s="8"/>
      <c r="E19" s="8"/>
      <c r="F19" s="8"/>
      <c r="G19" s="8"/>
      <c r="H19" s="8"/>
      <c r="I19" s="8"/>
      <c r="J19" s="8"/>
      <c r="K19" s="39"/>
      <c r="L19" s="39"/>
      <c r="M19" s="39"/>
      <c r="N19" s="19">
        <f t="shared" si="1"/>
        <v>0</v>
      </c>
      <c r="O19" s="19">
        <f t="shared" si="2"/>
        <v>0</v>
      </c>
    </row>
    <row r="20" spans="1:15" ht="20.100000000000001" customHeight="1">
      <c r="A20" s="7" t="s">
        <v>15</v>
      </c>
      <c r="B20" s="8"/>
      <c r="C20" s="8"/>
      <c r="D20" s="8"/>
      <c r="E20" s="8"/>
      <c r="F20" s="8"/>
      <c r="G20" s="8"/>
      <c r="H20" s="8"/>
      <c r="I20" s="8"/>
      <c r="J20" s="8"/>
      <c r="K20" s="39"/>
      <c r="L20" s="39"/>
      <c r="M20" s="39"/>
      <c r="N20" s="19">
        <f t="shared" si="1"/>
        <v>0</v>
      </c>
      <c r="O20" s="19">
        <f t="shared" si="2"/>
        <v>0</v>
      </c>
    </row>
    <row r="21" spans="1:15" ht="20.100000000000001" customHeight="1">
      <c r="A21" s="7" t="s">
        <v>16</v>
      </c>
      <c r="B21" s="8"/>
      <c r="C21" s="8"/>
      <c r="D21" s="8"/>
      <c r="E21" s="8"/>
      <c r="F21" s="8"/>
      <c r="G21" s="8"/>
      <c r="H21" s="8"/>
      <c r="I21" s="8"/>
      <c r="J21" s="8"/>
      <c r="K21" s="39"/>
      <c r="L21" s="39"/>
      <c r="M21" s="39"/>
      <c r="N21" s="19">
        <f t="shared" si="1"/>
        <v>0</v>
      </c>
      <c r="O21" s="19">
        <f t="shared" si="2"/>
        <v>0</v>
      </c>
    </row>
    <row r="22" spans="1:15" ht="20.100000000000001" customHeight="1">
      <c r="A22" s="7" t="s">
        <v>17</v>
      </c>
      <c r="B22" s="8">
        <v>1000</v>
      </c>
      <c r="C22" s="8"/>
      <c r="D22" s="8"/>
      <c r="E22" s="8"/>
      <c r="F22" s="8"/>
      <c r="G22" s="8"/>
      <c r="H22" s="8"/>
      <c r="I22" s="8"/>
      <c r="J22" s="8"/>
      <c r="K22" s="39"/>
      <c r="L22" s="39"/>
      <c r="M22" s="39"/>
      <c r="N22" s="19">
        <f t="shared" si="1"/>
        <v>0</v>
      </c>
      <c r="O22" s="19">
        <f t="shared" si="2"/>
        <v>1000</v>
      </c>
    </row>
    <row r="23" spans="1:15" ht="20.100000000000001" customHeight="1">
      <c r="A23" s="7" t="s">
        <v>18</v>
      </c>
      <c r="B23" s="8">
        <v>1000</v>
      </c>
      <c r="C23" s="8"/>
      <c r="D23" s="8"/>
      <c r="E23" s="8"/>
      <c r="F23" s="8"/>
      <c r="G23" s="8"/>
      <c r="H23" s="8"/>
      <c r="I23" s="8"/>
      <c r="J23" s="8"/>
      <c r="K23" s="39"/>
      <c r="L23" s="39"/>
      <c r="M23" s="39"/>
      <c r="N23" s="19">
        <f t="shared" si="1"/>
        <v>0</v>
      </c>
      <c r="O23" s="19">
        <f t="shared" si="2"/>
        <v>1000</v>
      </c>
    </row>
    <row r="24" spans="1:15" ht="20.100000000000001" customHeight="1">
      <c r="A24" s="7" t="s">
        <v>19</v>
      </c>
      <c r="B24" s="8"/>
      <c r="C24" s="8"/>
      <c r="D24" s="8"/>
      <c r="E24" s="8"/>
      <c r="F24" s="8"/>
      <c r="G24" s="8"/>
      <c r="H24" s="8"/>
      <c r="I24" s="8"/>
      <c r="J24" s="8"/>
      <c r="K24" s="39"/>
      <c r="L24" s="39"/>
      <c r="M24" s="39"/>
      <c r="N24" s="19">
        <f t="shared" si="1"/>
        <v>0</v>
      </c>
      <c r="O24" s="19">
        <f t="shared" si="2"/>
        <v>0</v>
      </c>
    </row>
    <row r="25" spans="1:15" ht="20.100000000000001" customHeight="1">
      <c r="A25" s="7" t="s">
        <v>20</v>
      </c>
      <c r="B25" s="8"/>
      <c r="C25" s="8"/>
      <c r="D25" s="8"/>
      <c r="E25" s="8"/>
      <c r="F25" s="8"/>
      <c r="G25" s="8"/>
      <c r="H25" s="8"/>
      <c r="I25" s="8"/>
      <c r="J25" s="8"/>
      <c r="K25" s="39"/>
      <c r="L25" s="39"/>
      <c r="M25" s="39"/>
      <c r="N25" s="19">
        <f t="shared" si="1"/>
        <v>0</v>
      </c>
      <c r="O25" s="19">
        <f t="shared" si="2"/>
        <v>0</v>
      </c>
    </row>
    <row r="26" spans="1:15" ht="20.100000000000001" customHeight="1">
      <c r="A26" s="7" t="s">
        <v>21</v>
      </c>
      <c r="B26" s="8"/>
      <c r="C26" s="8"/>
      <c r="D26" s="8"/>
      <c r="E26" s="8"/>
      <c r="F26" s="8"/>
      <c r="G26" s="8"/>
      <c r="H26" s="8"/>
      <c r="I26" s="8"/>
      <c r="J26" s="8"/>
      <c r="K26" s="39"/>
      <c r="L26" s="39"/>
      <c r="M26" s="39"/>
      <c r="N26" s="19">
        <f t="shared" si="1"/>
        <v>0</v>
      </c>
      <c r="O26" s="19">
        <f t="shared" si="2"/>
        <v>0</v>
      </c>
    </row>
    <row r="27" spans="1:15" ht="20.100000000000001" customHeight="1">
      <c r="A27" s="7" t="s">
        <v>22</v>
      </c>
      <c r="B27" s="8"/>
      <c r="C27" s="8"/>
      <c r="D27" s="8"/>
      <c r="E27" s="8"/>
      <c r="F27" s="8"/>
      <c r="G27" s="8"/>
      <c r="H27" s="8"/>
      <c r="I27" s="8"/>
      <c r="J27" s="8"/>
      <c r="K27" s="39"/>
      <c r="L27" s="39"/>
      <c r="M27" s="39"/>
      <c r="N27" s="19">
        <f t="shared" si="1"/>
        <v>0</v>
      </c>
      <c r="O27" s="19">
        <f t="shared" si="2"/>
        <v>0</v>
      </c>
    </row>
    <row r="28" spans="1:15" ht="20.100000000000001" customHeight="1">
      <c r="A28" s="7" t="s">
        <v>23</v>
      </c>
      <c r="B28" s="8"/>
      <c r="C28" s="8"/>
      <c r="D28" s="8"/>
      <c r="E28" s="8"/>
      <c r="F28" s="8"/>
      <c r="G28" s="8"/>
      <c r="H28" s="8"/>
      <c r="I28" s="8"/>
      <c r="J28" s="8"/>
      <c r="K28" s="39"/>
      <c r="L28" s="39"/>
      <c r="M28" s="39"/>
      <c r="N28" s="19">
        <f t="shared" si="1"/>
        <v>0</v>
      </c>
      <c r="O28" s="19">
        <f t="shared" si="2"/>
        <v>0</v>
      </c>
    </row>
    <row r="29" spans="1:15" ht="20.100000000000001" customHeight="1">
      <c r="A29" s="7" t="s">
        <v>24</v>
      </c>
      <c r="B29" s="8"/>
      <c r="C29" s="8"/>
      <c r="D29" s="8"/>
      <c r="E29" s="8"/>
      <c r="F29" s="8"/>
      <c r="G29" s="8"/>
      <c r="H29" s="8"/>
      <c r="I29" s="8"/>
      <c r="J29" s="8"/>
      <c r="K29" s="39"/>
      <c r="L29" s="39"/>
      <c r="M29" s="39"/>
      <c r="N29" s="19">
        <f t="shared" si="1"/>
        <v>0</v>
      </c>
      <c r="O29" s="19">
        <f t="shared" si="2"/>
        <v>0</v>
      </c>
    </row>
    <row r="30" spans="1:15" ht="20.100000000000001" customHeight="1">
      <c r="A30" s="7" t="s">
        <v>25</v>
      </c>
      <c r="B30" s="8"/>
      <c r="C30" s="8"/>
      <c r="D30" s="8"/>
      <c r="E30" s="8"/>
      <c r="F30" s="8"/>
      <c r="G30" s="8"/>
      <c r="H30" s="8"/>
      <c r="I30" s="8"/>
      <c r="J30" s="8"/>
      <c r="K30" s="39"/>
      <c r="L30" s="39"/>
      <c r="M30" s="39"/>
      <c r="N30" s="19">
        <f t="shared" si="1"/>
        <v>0</v>
      </c>
      <c r="O30" s="19">
        <f t="shared" si="2"/>
        <v>0</v>
      </c>
    </row>
    <row r="31" spans="1:15" ht="20.100000000000001" customHeight="1">
      <c r="A31" s="7" t="s">
        <v>26</v>
      </c>
      <c r="B31" s="8"/>
      <c r="C31" s="8"/>
      <c r="D31" s="8"/>
      <c r="E31" s="8"/>
      <c r="F31" s="8"/>
      <c r="G31" s="8"/>
      <c r="H31" s="8"/>
      <c r="I31" s="8"/>
      <c r="J31" s="8"/>
      <c r="K31" s="39"/>
      <c r="L31" s="39"/>
      <c r="M31" s="39"/>
      <c r="N31" s="19">
        <f t="shared" si="1"/>
        <v>0</v>
      </c>
      <c r="O31" s="19">
        <f t="shared" si="2"/>
        <v>0</v>
      </c>
    </row>
    <row r="32" spans="1:15" ht="20.100000000000001" customHeight="1">
      <c r="A32" s="7" t="s">
        <v>27</v>
      </c>
      <c r="B32" s="8"/>
      <c r="C32" s="8"/>
      <c r="D32" s="8"/>
      <c r="E32" s="8"/>
      <c r="F32" s="8"/>
      <c r="G32" s="8"/>
      <c r="H32" s="8"/>
      <c r="I32" s="8"/>
      <c r="J32" s="8"/>
      <c r="K32" s="39"/>
      <c r="L32" s="39"/>
      <c r="M32" s="39"/>
      <c r="N32" s="19">
        <f t="shared" si="1"/>
        <v>0</v>
      </c>
      <c r="O32" s="19">
        <f t="shared" si="2"/>
        <v>0</v>
      </c>
    </row>
    <row r="33" spans="1:16" ht="20.100000000000001" customHeight="1">
      <c r="A33" s="7" t="s">
        <v>28</v>
      </c>
      <c r="B33" s="8"/>
      <c r="C33" s="8"/>
      <c r="D33" s="8"/>
      <c r="E33" s="8"/>
      <c r="F33" s="8"/>
      <c r="G33" s="8"/>
      <c r="H33" s="8"/>
      <c r="I33" s="8"/>
      <c r="J33" s="8"/>
      <c r="K33" s="39"/>
      <c r="L33" s="39"/>
      <c r="M33" s="39"/>
      <c r="N33" s="19">
        <f t="shared" si="1"/>
        <v>0</v>
      </c>
      <c r="O33" s="19">
        <f t="shared" si="2"/>
        <v>0</v>
      </c>
    </row>
    <row r="34" spans="1:16" ht="20.100000000000001" customHeight="1">
      <c r="A34" s="7" t="s">
        <v>29</v>
      </c>
      <c r="B34" s="8"/>
      <c r="C34" s="8"/>
      <c r="D34" s="8"/>
      <c r="E34" s="8"/>
      <c r="F34" s="8"/>
      <c r="G34" s="8"/>
      <c r="H34" s="8"/>
      <c r="I34" s="8"/>
      <c r="J34" s="8"/>
      <c r="K34" s="39"/>
      <c r="L34" s="39"/>
      <c r="M34" s="39"/>
      <c r="N34" s="19">
        <f t="shared" si="1"/>
        <v>0</v>
      </c>
      <c r="O34" s="19">
        <f t="shared" si="2"/>
        <v>0</v>
      </c>
    </row>
    <row r="35" spans="1:16" ht="20.100000000000001" customHeight="1">
      <c r="A35" s="7" t="s">
        <v>30</v>
      </c>
      <c r="B35" s="8"/>
      <c r="C35" s="8"/>
      <c r="D35" s="8"/>
      <c r="E35" s="8"/>
      <c r="F35" s="8"/>
      <c r="G35" s="8"/>
      <c r="H35" s="8"/>
      <c r="I35" s="8"/>
      <c r="J35" s="8"/>
      <c r="K35" s="39"/>
      <c r="L35" s="39"/>
      <c r="M35" s="39"/>
      <c r="N35" s="19">
        <f t="shared" si="1"/>
        <v>0</v>
      </c>
      <c r="O35" s="19">
        <f t="shared" si="2"/>
        <v>0</v>
      </c>
    </row>
    <row r="36" spans="1:16" ht="20.100000000000001" customHeight="1">
      <c r="A36" s="7" t="s">
        <v>31</v>
      </c>
      <c r="B36" s="8"/>
      <c r="C36" s="8"/>
      <c r="D36" s="8"/>
      <c r="E36" s="8"/>
      <c r="F36" s="8"/>
      <c r="G36" s="8"/>
      <c r="H36" s="8"/>
      <c r="I36" s="8"/>
      <c r="J36" s="8"/>
      <c r="K36" s="39"/>
      <c r="L36" s="39"/>
      <c r="M36" s="39"/>
      <c r="N36" s="19">
        <f t="shared" si="1"/>
        <v>0</v>
      </c>
      <c r="O36" s="19">
        <f t="shared" si="2"/>
        <v>0</v>
      </c>
    </row>
    <row r="37" spans="1:16" ht="20.100000000000001" customHeight="1">
      <c r="A37" s="20" t="s">
        <v>10</v>
      </c>
      <c r="B37" s="22">
        <f>SUM(B16:B36)</f>
        <v>9292000</v>
      </c>
      <c r="C37" s="22"/>
      <c r="D37" s="22"/>
      <c r="E37" s="22">
        <f>B37</f>
        <v>9292000</v>
      </c>
      <c r="F37" s="22">
        <f>F16+F17</f>
        <v>382872</v>
      </c>
      <c r="G37" s="22">
        <f t="shared" ref="G37:M37" si="6">G16+G17</f>
        <v>447233</v>
      </c>
      <c r="H37" s="22">
        <f t="shared" si="6"/>
        <v>461536</v>
      </c>
      <c r="I37" s="22">
        <f t="shared" si="6"/>
        <v>1291641</v>
      </c>
      <c r="J37" s="22">
        <f t="shared" si="6"/>
        <v>463657</v>
      </c>
      <c r="K37" s="22">
        <f t="shared" si="6"/>
        <v>463657</v>
      </c>
      <c r="L37" s="22">
        <f t="shared" si="6"/>
        <v>470320</v>
      </c>
      <c r="M37" s="22">
        <f t="shared" si="6"/>
        <v>1397634</v>
      </c>
      <c r="N37" s="22">
        <f t="shared" ref="N37" si="7">K37</f>
        <v>463657</v>
      </c>
      <c r="O37" s="19">
        <f t="shared" si="2"/>
        <v>8828343</v>
      </c>
    </row>
    <row r="38" spans="1:16" ht="20.100000000000001" customHeight="1">
      <c r="A38" s="14" t="s">
        <v>35</v>
      </c>
      <c r="B38" s="13">
        <v>624000</v>
      </c>
      <c r="C38" s="8"/>
      <c r="D38" s="8"/>
      <c r="E38" s="8">
        <f>B38</f>
        <v>624000</v>
      </c>
      <c r="F38" s="43">
        <v>52930</v>
      </c>
      <c r="G38" s="43">
        <v>52930</v>
      </c>
      <c r="H38" s="43">
        <v>52930</v>
      </c>
      <c r="I38" s="47">
        <f>SUM(F38:H38)</f>
        <v>158790</v>
      </c>
      <c r="J38" s="43">
        <v>52930</v>
      </c>
      <c r="K38" s="43">
        <v>52930</v>
      </c>
      <c r="L38" s="43">
        <v>55190</v>
      </c>
      <c r="M38" s="39">
        <f>SUM(J38:L38)</f>
        <v>161050</v>
      </c>
      <c r="N38" s="19">
        <f t="shared" si="1"/>
        <v>319840</v>
      </c>
      <c r="O38" s="19">
        <f t="shared" si="2"/>
        <v>304160</v>
      </c>
    </row>
    <row r="39" spans="1:16" ht="20.100000000000001" customHeight="1">
      <c r="A39" s="14" t="s">
        <v>36</v>
      </c>
      <c r="B39" s="13"/>
      <c r="C39" s="8"/>
      <c r="D39" s="8"/>
      <c r="E39" s="8">
        <f t="shared" ref="E39:E61" si="8">B39</f>
        <v>0</v>
      </c>
      <c r="F39" s="8"/>
      <c r="G39" s="8"/>
      <c r="H39" s="8"/>
      <c r="I39" s="47">
        <f t="shared" ref="I39" si="9">SUM(F39:H39)</f>
        <v>0</v>
      </c>
      <c r="J39" s="8"/>
      <c r="K39" s="8"/>
      <c r="L39" s="39"/>
      <c r="M39" s="39">
        <f t="shared" ref="M39:M40" si="10">SUM(J39:L39)</f>
        <v>0</v>
      </c>
      <c r="N39" s="19">
        <f t="shared" si="1"/>
        <v>0</v>
      </c>
      <c r="O39" s="19">
        <f t="shared" si="2"/>
        <v>0</v>
      </c>
    </row>
    <row r="40" spans="1:16" ht="20.100000000000001" customHeight="1">
      <c r="A40" s="14" t="s">
        <v>37</v>
      </c>
      <c r="B40" s="13">
        <v>3846000</v>
      </c>
      <c r="C40" s="8"/>
      <c r="D40" s="8"/>
      <c r="E40" s="8">
        <f t="shared" si="8"/>
        <v>3846000</v>
      </c>
      <c r="F40" s="43">
        <v>263000</v>
      </c>
      <c r="G40" s="43">
        <v>328500</v>
      </c>
      <c r="H40" s="43">
        <v>328500</v>
      </c>
      <c r="I40" s="47">
        <f>H40+G40+F40</f>
        <v>920000</v>
      </c>
      <c r="J40" s="43">
        <v>328500</v>
      </c>
      <c r="K40" s="43">
        <v>328500</v>
      </c>
      <c r="L40" s="43">
        <v>338820</v>
      </c>
      <c r="M40" s="39">
        <f t="shared" si="10"/>
        <v>995820</v>
      </c>
      <c r="N40" s="19">
        <f t="shared" si="1"/>
        <v>1915820</v>
      </c>
      <c r="O40" s="19">
        <f t="shared" si="2"/>
        <v>1930180</v>
      </c>
    </row>
    <row r="41" spans="1:16" ht="20.100000000000001" customHeight="1">
      <c r="A41" s="14" t="s">
        <v>38</v>
      </c>
      <c r="B41" s="13"/>
      <c r="C41" s="8"/>
      <c r="D41" s="8"/>
      <c r="E41" s="8">
        <f t="shared" si="8"/>
        <v>0</v>
      </c>
      <c r="F41" s="8"/>
      <c r="G41" s="8"/>
      <c r="H41" s="8"/>
      <c r="I41" s="8"/>
      <c r="J41" s="8"/>
      <c r="K41" s="39"/>
      <c r="L41" s="39"/>
      <c r="M41" s="39"/>
      <c r="N41" s="19">
        <f t="shared" si="1"/>
        <v>0</v>
      </c>
      <c r="O41" s="19">
        <f t="shared" si="2"/>
        <v>0</v>
      </c>
    </row>
    <row r="42" spans="1:16" ht="20.100000000000001" customHeight="1">
      <c r="A42" s="18" t="s">
        <v>11</v>
      </c>
      <c r="B42" s="17">
        <f>SUM(B38:B41)</f>
        <v>4470000</v>
      </c>
      <c r="C42" s="17"/>
      <c r="D42" s="17"/>
      <c r="E42" s="44">
        <f t="shared" si="8"/>
        <v>4470000</v>
      </c>
      <c r="F42" s="17">
        <f>SUM(F38:F41)</f>
        <v>315930</v>
      </c>
      <c r="G42" s="17">
        <f t="shared" ref="G42:M42" si="11">SUM(G38:G41)</f>
        <v>381430</v>
      </c>
      <c r="H42" s="17">
        <f t="shared" si="11"/>
        <v>381430</v>
      </c>
      <c r="I42" s="17">
        <f t="shared" si="11"/>
        <v>1078790</v>
      </c>
      <c r="J42" s="17">
        <f t="shared" si="11"/>
        <v>381430</v>
      </c>
      <c r="K42" s="17">
        <f t="shared" si="11"/>
        <v>381430</v>
      </c>
      <c r="L42" s="17">
        <f t="shared" si="11"/>
        <v>394010</v>
      </c>
      <c r="M42" s="17">
        <f t="shared" si="11"/>
        <v>1156870</v>
      </c>
      <c r="N42" s="42">
        <f t="shared" si="1"/>
        <v>2235660</v>
      </c>
      <c r="O42" s="19">
        <f t="shared" si="2"/>
        <v>2234340</v>
      </c>
    </row>
    <row r="43" spans="1:16" ht="20.100000000000001" customHeight="1">
      <c r="A43" s="45" t="s">
        <v>39</v>
      </c>
      <c r="B43" s="13">
        <v>185000</v>
      </c>
      <c r="C43" s="8"/>
      <c r="D43" s="8"/>
      <c r="E43" s="8">
        <f t="shared" si="8"/>
        <v>185000</v>
      </c>
      <c r="F43" s="43">
        <v>13446</v>
      </c>
      <c r="G43" s="43">
        <v>15795</v>
      </c>
      <c r="H43" s="43">
        <v>15795</v>
      </c>
      <c r="I43" s="19">
        <f>SUM(F43:H43)</f>
        <v>45036</v>
      </c>
      <c r="J43" s="43">
        <v>15795</v>
      </c>
      <c r="K43" s="43">
        <v>15795</v>
      </c>
      <c r="L43" s="43">
        <v>15795</v>
      </c>
      <c r="M43" s="19">
        <f>SUM(J43:L43)</f>
        <v>47385</v>
      </c>
      <c r="N43" s="60">
        <f t="shared" si="1"/>
        <v>92421</v>
      </c>
      <c r="O43" s="19">
        <f t="shared" si="2"/>
        <v>92579</v>
      </c>
      <c r="P43" s="48"/>
    </row>
    <row r="44" spans="1:16" ht="20.100000000000001" customHeight="1">
      <c r="A44" s="45" t="s">
        <v>40</v>
      </c>
      <c r="B44" s="13">
        <v>193000</v>
      </c>
      <c r="C44" s="8"/>
      <c r="D44" s="8"/>
      <c r="E44" s="8">
        <f t="shared" si="8"/>
        <v>193000</v>
      </c>
      <c r="F44" s="46">
        <v>4641</v>
      </c>
      <c r="G44" s="46">
        <v>4641</v>
      </c>
      <c r="H44" s="46">
        <v>18944</v>
      </c>
      <c r="I44" s="19">
        <f t="shared" ref="I44:I60" si="12">SUM(F44:H44)</f>
        <v>28226</v>
      </c>
      <c r="J44" s="46">
        <v>21065</v>
      </c>
      <c r="K44" s="46">
        <v>21065</v>
      </c>
      <c r="L44" s="46">
        <v>21065</v>
      </c>
      <c r="M44" s="19">
        <f t="shared" ref="M44:M61" si="13">SUM(J44:L44)</f>
        <v>63195</v>
      </c>
      <c r="N44" s="19">
        <f>I44+M44</f>
        <v>91421</v>
      </c>
      <c r="O44" s="19">
        <f t="shared" si="2"/>
        <v>101579</v>
      </c>
    </row>
    <row r="45" spans="1:16" ht="20.100000000000001" customHeight="1">
      <c r="A45" s="45" t="s">
        <v>41</v>
      </c>
      <c r="B45" s="13"/>
      <c r="C45" s="8"/>
      <c r="D45" s="8"/>
      <c r="E45" s="8">
        <f t="shared" si="8"/>
        <v>0</v>
      </c>
      <c r="F45" s="43"/>
      <c r="G45" s="43"/>
      <c r="H45" s="43"/>
      <c r="I45" s="19">
        <f t="shared" si="12"/>
        <v>0</v>
      </c>
      <c r="J45" s="8"/>
      <c r="K45" s="8"/>
      <c r="L45" s="8"/>
      <c r="M45" s="19">
        <f t="shared" si="13"/>
        <v>0</v>
      </c>
      <c r="N45" s="19">
        <f t="shared" si="1"/>
        <v>0</v>
      </c>
      <c r="O45" s="19">
        <f t="shared" si="2"/>
        <v>0</v>
      </c>
    </row>
    <row r="46" spans="1:16" ht="20.100000000000001" customHeight="1">
      <c r="A46" s="45" t="s">
        <v>84</v>
      </c>
      <c r="B46" s="13">
        <v>11000</v>
      </c>
      <c r="C46" s="8"/>
      <c r="D46" s="8"/>
      <c r="E46" s="8">
        <f t="shared" si="8"/>
        <v>11000</v>
      </c>
      <c r="F46" s="46">
        <v>900</v>
      </c>
      <c r="G46" s="46">
        <v>900</v>
      </c>
      <c r="H46" s="46">
        <v>900</v>
      </c>
      <c r="I46" s="19">
        <f t="shared" si="12"/>
        <v>2700</v>
      </c>
      <c r="J46" s="46">
        <v>900</v>
      </c>
      <c r="K46" s="46">
        <v>900</v>
      </c>
      <c r="L46" s="46">
        <v>900</v>
      </c>
      <c r="M46" s="19">
        <f t="shared" si="13"/>
        <v>2700</v>
      </c>
      <c r="N46" s="19">
        <f t="shared" si="1"/>
        <v>5400</v>
      </c>
      <c r="O46" s="19">
        <f t="shared" si="2"/>
        <v>5600</v>
      </c>
    </row>
    <row r="47" spans="1:16" ht="20.100000000000001" customHeight="1">
      <c r="A47" s="45" t="s">
        <v>42</v>
      </c>
      <c r="B47" s="13">
        <v>5000</v>
      </c>
      <c r="C47" s="8"/>
      <c r="D47" s="8"/>
      <c r="E47" s="8">
        <f t="shared" si="8"/>
        <v>5000</v>
      </c>
      <c r="F47" s="46">
        <v>400</v>
      </c>
      <c r="G47" s="46">
        <v>400</v>
      </c>
      <c r="H47" s="46">
        <v>400</v>
      </c>
      <c r="I47" s="19">
        <f t="shared" si="12"/>
        <v>1200</v>
      </c>
      <c r="J47" s="46">
        <v>400</v>
      </c>
      <c r="K47" s="46">
        <v>400</v>
      </c>
      <c r="L47" s="46">
        <v>400</v>
      </c>
      <c r="M47" s="19">
        <f t="shared" si="13"/>
        <v>1200</v>
      </c>
      <c r="N47" s="19">
        <f t="shared" si="1"/>
        <v>2400</v>
      </c>
      <c r="O47" s="19">
        <f t="shared" si="2"/>
        <v>2600</v>
      </c>
    </row>
    <row r="48" spans="1:16" ht="20.100000000000001" customHeight="1">
      <c r="A48" s="45" t="s">
        <v>43</v>
      </c>
      <c r="B48" s="13">
        <v>206000</v>
      </c>
      <c r="C48" s="8"/>
      <c r="D48" s="8"/>
      <c r="E48" s="8">
        <f t="shared" si="8"/>
        <v>206000</v>
      </c>
      <c r="F48" s="46">
        <v>9000</v>
      </c>
      <c r="G48" s="46">
        <v>10500</v>
      </c>
      <c r="H48" s="46">
        <v>10500</v>
      </c>
      <c r="I48" s="19">
        <f t="shared" si="12"/>
        <v>30000</v>
      </c>
      <c r="J48" s="46">
        <v>10500</v>
      </c>
      <c r="K48" s="46">
        <v>10500</v>
      </c>
      <c r="L48" s="46">
        <v>10500</v>
      </c>
      <c r="M48" s="19">
        <f t="shared" si="13"/>
        <v>31500</v>
      </c>
      <c r="N48" s="19">
        <f t="shared" si="1"/>
        <v>61500</v>
      </c>
      <c r="O48" s="19">
        <f t="shared" si="2"/>
        <v>144500</v>
      </c>
    </row>
    <row r="49" spans="1:16" ht="20.100000000000001" customHeight="1">
      <c r="A49" s="45" t="s">
        <v>123</v>
      </c>
      <c r="B49" s="13"/>
      <c r="C49" s="8"/>
      <c r="D49" s="8"/>
      <c r="E49" s="8">
        <f t="shared" si="8"/>
        <v>0</v>
      </c>
      <c r="I49" s="19">
        <f t="shared" si="12"/>
        <v>0</v>
      </c>
      <c r="M49" s="19">
        <f t="shared" si="13"/>
        <v>0</v>
      </c>
      <c r="N49" s="19">
        <f t="shared" si="1"/>
        <v>0</v>
      </c>
      <c r="O49" s="19">
        <f t="shared" si="2"/>
        <v>0</v>
      </c>
    </row>
    <row r="50" spans="1:16" ht="20.100000000000001" customHeight="1">
      <c r="A50" s="45" t="s">
        <v>124</v>
      </c>
      <c r="B50" s="8"/>
      <c r="C50" s="8"/>
      <c r="D50" s="8"/>
      <c r="E50" s="8">
        <f t="shared" si="8"/>
        <v>0</v>
      </c>
      <c r="F50" s="43"/>
      <c r="G50" s="43"/>
      <c r="H50" s="43"/>
      <c r="I50" s="19">
        <f t="shared" si="12"/>
        <v>0</v>
      </c>
      <c r="J50" s="8"/>
      <c r="K50" s="8"/>
      <c r="L50" s="8"/>
      <c r="M50" s="19">
        <f t="shared" si="13"/>
        <v>0</v>
      </c>
      <c r="N50" s="19">
        <f t="shared" si="1"/>
        <v>0</v>
      </c>
      <c r="O50" s="19">
        <f t="shared" si="2"/>
        <v>0</v>
      </c>
    </row>
    <row r="51" spans="1:16" ht="20.100000000000001" customHeight="1">
      <c r="A51" s="45" t="s">
        <v>125</v>
      </c>
      <c r="B51" s="8">
        <v>1000</v>
      </c>
      <c r="C51" s="8"/>
      <c r="D51" s="8"/>
      <c r="E51" s="8">
        <f t="shared" si="8"/>
        <v>1000</v>
      </c>
      <c r="F51" s="43"/>
      <c r="G51" s="43"/>
      <c r="H51" s="43"/>
      <c r="I51" s="19">
        <f t="shared" si="12"/>
        <v>0</v>
      </c>
      <c r="J51" s="8"/>
      <c r="K51" s="8"/>
      <c r="L51" s="8"/>
      <c r="M51" s="19">
        <f t="shared" si="13"/>
        <v>0</v>
      </c>
      <c r="N51" s="19">
        <f t="shared" si="1"/>
        <v>0</v>
      </c>
      <c r="O51" s="19">
        <f t="shared" si="2"/>
        <v>1000</v>
      </c>
    </row>
    <row r="52" spans="1:16" ht="20.100000000000001" customHeight="1">
      <c r="A52" s="45" t="s">
        <v>85</v>
      </c>
      <c r="B52" s="13">
        <v>89000</v>
      </c>
      <c r="C52" s="8"/>
      <c r="D52" s="8"/>
      <c r="E52" s="8">
        <f t="shared" si="8"/>
        <v>89000</v>
      </c>
      <c r="F52" s="46">
        <v>7415</v>
      </c>
      <c r="G52" s="46">
        <v>7415</v>
      </c>
      <c r="H52" s="46">
        <v>7415</v>
      </c>
      <c r="I52" s="19">
        <f t="shared" si="12"/>
        <v>22245</v>
      </c>
      <c r="J52" s="46">
        <v>7415</v>
      </c>
      <c r="K52" s="46">
        <v>7415</v>
      </c>
      <c r="L52" s="46">
        <v>7415</v>
      </c>
      <c r="M52" s="19">
        <f t="shared" si="13"/>
        <v>22245</v>
      </c>
      <c r="N52" s="19">
        <f t="shared" si="1"/>
        <v>44490</v>
      </c>
      <c r="O52" s="19">
        <f t="shared" si="2"/>
        <v>44510</v>
      </c>
    </row>
    <row r="53" spans="1:16" ht="20.100000000000001" customHeight="1">
      <c r="A53" s="45" t="s">
        <v>126</v>
      </c>
      <c r="B53" s="13"/>
      <c r="C53" s="8"/>
      <c r="D53" s="8"/>
      <c r="E53" s="8">
        <f t="shared" si="8"/>
        <v>0</v>
      </c>
      <c r="I53" s="19"/>
      <c r="M53" s="19"/>
      <c r="N53" s="19">
        <f t="shared" si="1"/>
        <v>0</v>
      </c>
      <c r="O53" s="19">
        <f t="shared" si="2"/>
        <v>0</v>
      </c>
    </row>
    <row r="54" spans="1:16" ht="20.100000000000001" customHeight="1">
      <c r="A54" s="45" t="s">
        <v>127</v>
      </c>
      <c r="B54" s="8">
        <v>1487000</v>
      </c>
      <c r="C54" s="8"/>
      <c r="D54" s="8"/>
      <c r="E54" s="8">
        <f t="shared" si="8"/>
        <v>1487000</v>
      </c>
      <c r="F54" s="46">
        <v>103154</v>
      </c>
      <c r="G54" s="46">
        <v>124693</v>
      </c>
      <c r="H54" s="46">
        <v>124693</v>
      </c>
      <c r="I54" s="19">
        <f t="shared" si="12"/>
        <v>352540</v>
      </c>
      <c r="J54" s="46">
        <v>124693</v>
      </c>
      <c r="K54" s="46">
        <v>124693</v>
      </c>
      <c r="L54" s="46">
        <v>124693</v>
      </c>
      <c r="M54" s="19">
        <f t="shared" si="13"/>
        <v>374079</v>
      </c>
      <c r="N54" s="19">
        <f t="shared" si="1"/>
        <v>726619</v>
      </c>
      <c r="O54" s="19">
        <f t="shared" si="2"/>
        <v>760381</v>
      </c>
    </row>
    <row r="55" spans="1:16" ht="20.100000000000001" customHeight="1">
      <c r="A55" s="45" t="s">
        <v>128</v>
      </c>
      <c r="B55" s="8">
        <v>317000</v>
      </c>
      <c r="C55" s="8"/>
      <c r="D55" s="8"/>
      <c r="E55" s="8">
        <f t="shared" si="8"/>
        <v>317000</v>
      </c>
      <c r="F55" s="46">
        <v>23088</v>
      </c>
      <c r="G55" s="46">
        <v>27118</v>
      </c>
      <c r="H55" s="46">
        <v>27118</v>
      </c>
      <c r="I55" s="19">
        <f t="shared" si="12"/>
        <v>77324</v>
      </c>
      <c r="J55" s="46">
        <v>27118</v>
      </c>
      <c r="K55" s="46">
        <v>27118</v>
      </c>
      <c r="L55" s="46">
        <v>27118</v>
      </c>
      <c r="M55" s="19">
        <f t="shared" si="13"/>
        <v>81354</v>
      </c>
      <c r="N55" s="19">
        <f t="shared" si="1"/>
        <v>158678</v>
      </c>
      <c r="O55" s="19">
        <f t="shared" si="2"/>
        <v>158322</v>
      </c>
    </row>
    <row r="56" spans="1:16" ht="20.100000000000001" customHeight="1">
      <c r="A56" s="45" t="s">
        <v>129</v>
      </c>
      <c r="B56" s="8">
        <v>414000</v>
      </c>
      <c r="C56" s="8"/>
      <c r="D56" s="8"/>
      <c r="E56" s="8">
        <f t="shared" si="8"/>
        <v>414000</v>
      </c>
      <c r="F56" s="46">
        <v>28662</v>
      </c>
      <c r="G56" s="46">
        <v>34671</v>
      </c>
      <c r="H56" s="46">
        <v>34671</v>
      </c>
      <c r="I56" s="19">
        <f>SUM(F56:H56)</f>
        <v>98004</v>
      </c>
      <c r="J56" s="46">
        <v>34671</v>
      </c>
      <c r="K56" s="46">
        <v>34671</v>
      </c>
      <c r="L56" s="46">
        <v>34671</v>
      </c>
      <c r="M56" s="19">
        <f>SUM(J56:L56)</f>
        <v>104013</v>
      </c>
      <c r="N56" s="19">
        <f t="shared" si="1"/>
        <v>202017</v>
      </c>
      <c r="O56" s="19">
        <f t="shared" si="2"/>
        <v>211983</v>
      </c>
    </row>
    <row r="57" spans="1:16" ht="20.100000000000001" customHeight="1">
      <c r="A57" s="45" t="s">
        <v>130</v>
      </c>
      <c r="B57" s="8">
        <v>414000</v>
      </c>
      <c r="C57" s="8"/>
      <c r="D57" s="8"/>
      <c r="E57" s="8">
        <f t="shared" si="8"/>
        <v>414000</v>
      </c>
      <c r="F57" s="46">
        <v>28662</v>
      </c>
      <c r="G57" s="46">
        <v>34671</v>
      </c>
      <c r="H57" s="46">
        <v>34671</v>
      </c>
      <c r="I57" s="19">
        <f t="shared" si="12"/>
        <v>98004</v>
      </c>
      <c r="J57" s="46">
        <v>34671</v>
      </c>
      <c r="K57" s="46">
        <v>34671</v>
      </c>
      <c r="L57" s="46">
        <v>34671</v>
      </c>
      <c r="M57" s="19">
        <f t="shared" si="13"/>
        <v>104013</v>
      </c>
      <c r="N57" s="19">
        <f>I57+M57</f>
        <v>202017</v>
      </c>
      <c r="O57" s="19">
        <f t="shared" si="2"/>
        <v>211983</v>
      </c>
    </row>
    <row r="58" spans="1:16" ht="20.100000000000001" customHeight="1">
      <c r="A58" s="45" t="s">
        <v>131</v>
      </c>
      <c r="B58" s="8"/>
      <c r="C58" s="8"/>
      <c r="D58" s="8"/>
      <c r="E58" s="8">
        <f t="shared" si="8"/>
        <v>0</v>
      </c>
      <c r="F58" s="43"/>
      <c r="G58" s="43"/>
      <c r="H58" s="43"/>
      <c r="I58" s="19">
        <f t="shared" si="12"/>
        <v>0</v>
      </c>
      <c r="J58" s="8"/>
      <c r="K58" s="8"/>
      <c r="L58" s="8"/>
      <c r="M58" s="19">
        <f t="shared" si="13"/>
        <v>0</v>
      </c>
      <c r="N58" s="19">
        <f t="shared" si="1"/>
        <v>0</v>
      </c>
      <c r="O58" s="19">
        <f t="shared" si="2"/>
        <v>0</v>
      </c>
    </row>
    <row r="59" spans="1:16" ht="20.100000000000001" customHeight="1">
      <c r="A59" s="45" t="s">
        <v>132</v>
      </c>
      <c r="B59" s="8">
        <v>1118000</v>
      </c>
      <c r="C59" s="8"/>
      <c r="D59" s="8"/>
      <c r="E59" s="8">
        <f t="shared" si="8"/>
        <v>1118000</v>
      </c>
      <c r="F59" s="46">
        <v>78981</v>
      </c>
      <c r="G59" s="46">
        <v>95356</v>
      </c>
      <c r="H59" s="46">
        <v>95356</v>
      </c>
      <c r="I59" s="19">
        <f t="shared" si="12"/>
        <v>269693</v>
      </c>
      <c r="J59" s="46">
        <v>95356</v>
      </c>
      <c r="K59" s="46">
        <v>95356</v>
      </c>
      <c r="L59" s="46">
        <v>98501</v>
      </c>
      <c r="M59" s="19">
        <f t="shared" si="13"/>
        <v>289213</v>
      </c>
      <c r="N59" s="19">
        <f>I59+M59</f>
        <v>558906</v>
      </c>
      <c r="O59" s="19">
        <f t="shared" si="2"/>
        <v>559094</v>
      </c>
    </row>
    <row r="60" spans="1:16" ht="20.100000000000001" customHeight="1">
      <c r="A60" s="45" t="s">
        <v>133</v>
      </c>
      <c r="B60" s="8">
        <v>380000</v>
      </c>
      <c r="C60" s="8"/>
      <c r="D60" s="8"/>
      <c r="E60" s="8">
        <f t="shared" si="8"/>
        <v>380000</v>
      </c>
      <c r="F60" s="46">
        <v>31593</v>
      </c>
      <c r="G60" s="46">
        <v>38143</v>
      </c>
      <c r="H60" s="46">
        <v>38143</v>
      </c>
      <c r="I60" s="19">
        <f t="shared" si="12"/>
        <v>107879</v>
      </c>
      <c r="J60" s="46">
        <v>38143</v>
      </c>
      <c r="K60" s="46">
        <v>38143</v>
      </c>
      <c r="L60" s="46">
        <v>39401</v>
      </c>
      <c r="M60" s="19">
        <f t="shared" si="13"/>
        <v>115687</v>
      </c>
      <c r="N60" s="19">
        <f t="shared" si="1"/>
        <v>223566</v>
      </c>
      <c r="O60" s="19">
        <f t="shared" si="2"/>
        <v>156434</v>
      </c>
    </row>
    <row r="61" spans="1:16" ht="20.100000000000001" customHeight="1">
      <c r="A61" s="18" t="s">
        <v>12</v>
      </c>
      <c r="B61" s="17">
        <f>SUM(B43:B60)</f>
        <v>4820000</v>
      </c>
      <c r="C61" s="17"/>
      <c r="D61" s="17"/>
      <c r="E61" s="44">
        <f t="shared" si="8"/>
        <v>4820000</v>
      </c>
      <c r="F61" s="17">
        <f>SUM(F43:F60)</f>
        <v>329942</v>
      </c>
      <c r="G61" s="17">
        <f t="shared" ref="G61:K61" si="14">SUM(G43:G60)</f>
        <v>394303</v>
      </c>
      <c r="H61" s="17">
        <f t="shared" si="14"/>
        <v>408606</v>
      </c>
      <c r="I61" s="17">
        <f t="shared" si="14"/>
        <v>1132851</v>
      </c>
      <c r="J61" s="17">
        <f t="shared" si="14"/>
        <v>410727</v>
      </c>
      <c r="K61" s="17">
        <f t="shared" si="14"/>
        <v>410727</v>
      </c>
      <c r="L61" s="17">
        <f>SUM(L43:L60)</f>
        <v>415130</v>
      </c>
      <c r="M61" s="42">
        <f t="shared" si="13"/>
        <v>1236584</v>
      </c>
      <c r="N61" s="42">
        <f>I61+M61</f>
        <v>2369435</v>
      </c>
      <c r="O61" s="19">
        <f t="shared" si="2"/>
        <v>2450565</v>
      </c>
      <c r="P61" s="48"/>
    </row>
    <row r="62" spans="1:16" ht="20.100000000000001" customHeight="1">
      <c r="A62" s="14" t="s">
        <v>44</v>
      </c>
      <c r="B62" s="13"/>
      <c r="C62" s="8"/>
      <c r="D62" s="8"/>
      <c r="E62" s="8"/>
      <c r="F62" s="8"/>
      <c r="G62" s="8"/>
      <c r="H62" s="8"/>
      <c r="I62" s="8"/>
      <c r="J62" s="8"/>
      <c r="K62" s="39"/>
      <c r="L62" s="39"/>
      <c r="M62" s="39"/>
      <c r="N62" s="19">
        <f t="shared" si="1"/>
        <v>0</v>
      </c>
      <c r="O62" s="19">
        <f t="shared" si="2"/>
        <v>0</v>
      </c>
    </row>
    <row r="63" spans="1:16" ht="20.100000000000001" customHeight="1">
      <c r="A63" s="14" t="s">
        <v>45</v>
      </c>
      <c r="B63" s="13"/>
      <c r="C63" s="8"/>
      <c r="D63" s="8"/>
      <c r="E63" s="8"/>
      <c r="F63" s="8"/>
      <c r="G63" s="8"/>
      <c r="H63" s="8"/>
      <c r="I63" s="8"/>
      <c r="J63" s="8"/>
      <c r="K63" s="39"/>
      <c r="L63" s="39"/>
      <c r="M63" s="39"/>
      <c r="N63" s="19">
        <f t="shared" si="1"/>
        <v>0</v>
      </c>
      <c r="O63" s="19">
        <f t="shared" si="2"/>
        <v>0</v>
      </c>
    </row>
    <row r="64" spans="1:16" ht="20.100000000000001" customHeight="1">
      <c r="A64" s="14" t="s">
        <v>46</v>
      </c>
      <c r="B64" s="13"/>
      <c r="C64" s="8"/>
      <c r="D64" s="8"/>
      <c r="E64" s="8"/>
      <c r="F64" s="8"/>
      <c r="G64" s="8"/>
      <c r="H64" s="8"/>
      <c r="I64" s="8"/>
      <c r="J64" s="8"/>
      <c r="K64" s="39"/>
      <c r="L64" s="39"/>
      <c r="M64" s="39"/>
      <c r="N64" s="19">
        <f t="shared" si="1"/>
        <v>0</v>
      </c>
      <c r="O64" s="19">
        <f t="shared" si="2"/>
        <v>0</v>
      </c>
    </row>
    <row r="65" spans="1:15" ht="20.100000000000001" customHeight="1">
      <c r="A65" s="14" t="s">
        <v>47</v>
      </c>
      <c r="B65" s="13"/>
      <c r="C65" s="8"/>
      <c r="D65" s="8"/>
      <c r="E65" s="8"/>
      <c r="F65" s="8"/>
      <c r="G65" s="8"/>
      <c r="H65" s="8"/>
      <c r="I65" s="8"/>
      <c r="J65" s="8"/>
      <c r="K65" s="39"/>
      <c r="L65" s="39"/>
      <c r="M65" s="39"/>
      <c r="N65" s="19">
        <f t="shared" si="1"/>
        <v>0</v>
      </c>
      <c r="O65" s="19">
        <f t="shared" si="2"/>
        <v>0</v>
      </c>
    </row>
    <row r="66" spans="1:15" ht="20.100000000000001" customHeight="1">
      <c r="A66" s="14" t="s">
        <v>48</v>
      </c>
      <c r="B66" s="13"/>
      <c r="C66" s="8"/>
      <c r="D66" s="8"/>
      <c r="E66" s="8"/>
      <c r="F66" s="8"/>
      <c r="G66" s="8"/>
      <c r="H66" s="8"/>
      <c r="I66" s="8"/>
      <c r="J66" s="8"/>
      <c r="K66" s="39"/>
      <c r="L66" s="39"/>
      <c r="M66" s="39"/>
      <c r="N66" s="19">
        <f t="shared" si="1"/>
        <v>0</v>
      </c>
      <c r="O66" s="19">
        <f t="shared" si="2"/>
        <v>0</v>
      </c>
    </row>
    <row r="67" spans="1:15" ht="20.100000000000001" customHeight="1">
      <c r="A67" s="14" t="s">
        <v>49</v>
      </c>
      <c r="B67" s="13"/>
      <c r="C67" s="8"/>
      <c r="D67" s="8"/>
      <c r="E67" s="8"/>
      <c r="F67" s="8"/>
      <c r="G67" s="8"/>
      <c r="H67" s="8"/>
      <c r="I67" s="8"/>
      <c r="J67" s="8"/>
      <c r="K67" s="39"/>
      <c r="L67" s="39"/>
      <c r="M67" s="39"/>
      <c r="N67" s="19">
        <f t="shared" si="1"/>
        <v>0</v>
      </c>
      <c r="O67" s="19">
        <f t="shared" si="2"/>
        <v>0</v>
      </c>
    </row>
    <row r="68" spans="1:15" ht="20.100000000000001" customHeight="1">
      <c r="A68" s="14" t="s">
        <v>50</v>
      </c>
      <c r="B68" s="13"/>
      <c r="C68" s="8"/>
      <c r="D68" s="8"/>
      <c r="E68" s="8"/>
      <c r="F68" s="8"/>
      <c r="G68" s="8"/>
      <c r="H68" s="8"/>
      <c r="I68" s="8"/>
      <c r="J68" s="8"/>
      <c r="K68" s="39"/>
      <c r="L68" s="39"/>
      <c r="M68" s="39"/>
      <c r="N68" s="19">
        <f t="shared" si="1"/>
        <v>0</v>
      </c>
      <c r="O68" s="19">
        <f t="shared" si="2"/>
        <v>0</v>
      </c>
    </row>
    <row r="69" spans="1:15" ht="20.100000000000001" customHeight="1">
      <c r="A69" s="14" t="s">
        <v>51</v>
      </c>
      <c r="B69" s="13"/>
      <c r="C69" s="8"/>
      <c r="D69" s="8"/>
      <c r="E69" s="8"/>
      <c r="F69" s="8"/>
      <c r="G69" s="8"/>
      <c r="H69" s="8"/>
      <c r="I69" s="8"/>
      <c r="J69" s="8"/>
      <c r="K69" s="39"/>
      <c r="L69" s="39"/>
      <c r="M69" s="39"/>
      <c r="N69" s="19">
        <f t="shared" si="1"/>
        <v>0</v>
      </c>
      <c r="O69" s="19">
        <f t="shared" si="2"/>
        <v>0</v>
      </c>
    </row>
    <row r="70" spans="1:15" ht="20.100000000000001" customHeight="1">
      <c r="A70" s="14" t="s">
        <v>52</v>
      </c>
      <c r="B70" s="13"/>
      <c r="C70" s="8"/>
      <c r="D70" s="8"/>
      <c r="E70" s="8"/>
      <c r="F70" s="8"/>
      <c r="G70" s="8"/>
      <c r="H70" s="8"/>
      <c r="I70" s="8"/>
      <c r="J70" s="8"/>
      <c r="K70" s="39"/>
      <c r="L70" s="39"/>
      <c r="M70" s="39"/>
      <c r="N70" s="19">
        <f t="shared" si="1"/>
        <v>0</v>
      </c>
      <c r="O70" s="19">
        <f t="shared" si="2"/>
        <v>0</v>
      </c>
    </row>
    <row r="71" spans="1:15" ht="20.100000000000001" customHeight="1">
      <c r="A71" s="14" t="s">
        <v>53</v>
      </c>
      <c r="B71" s="13"/>
      <c r="C71" s="8"/>
      <c r="D71" s="8"/>
      <c r="E71" s="8"/>
      <c r="F71" s="8"/>
      <c r="G71" s="8"/>
      <c r="H71" s="8"/>
      <c r="I71" s="8"/>
      <c r="J71" s="8"/>
      <c r="K71" s="39"/>
      <c r="L71" s="39"/>
      <c r="M71" s="39"/>
      <c r="N71" s="19">
        <f t="shared" ref="N71:N106" si="15">I71+M71</f>
        <v>0</v>
      </c>
      <c r="O71" s="19">
        <f t="shared" ref="O71:O106" si="16">B71-N71</f>
        <v>0</v>
      </c>
    </row>
    <row r="72" spans="1:15" ht="20.100000000000001" customHeight="1">
      <c r="A72" s="14" t="s">
        <v>54</v>
      </c>
      <c r="B72" s="13"/>
      <c r="C72" s="8"/>
      <c r="D72" s="8"/>
      <c r="E72" s="8"/>
      <c r="F72" s="8"/>
      <c r="G72" s="8"/>
      <c r="H72" s="8"/>
      <c r="I72" s="8"/>
      <c r="J72" s="8"/>
      <c r="K72" s="39"/>
      <c r="L72" s="39"/>
      <c r="M72" s="39"/>
      <c r="N72" s="19">
        <f t="shared" si="15"/>
        <v>0</v>
      </c>
      <c r="O72" s="19">
        <f t="shared" si="16"/>
        <v>0</v>
      </c>
    </row>
    <row r="73" spans="1:15" ht="20.100000000000001" customHeight="1">
      <c r="A73" s="14" t="s">
        <v>55</v>
      </c>
      <c r="B73" s="13"/>
      <c r="C73" s="8"/>
      <c r="D73" s="8"/>
      <c r="E73" s="8"/>
      <c r="F73" s="8"/>
      <c r="G73" s="8"/>
      <c r="H73" s="8"/>
      <c r="I73" s="8"/>
      <c r="J73" s="8"/>
      <c r="K73" s="39"/>
      <c r="L73" s="39"/>
      <c r="M73" s="39"/>
      <c r="N73" s="19">
        <f t="shared" si="15"/>
        <v>0</v>
      </c>
      <c r="O73" s="19">
        <f t="shared" si="16"/>
        <v>0</v>
      </c>
    </row>
    <row r="74" spans="1:15" ht="20.100000000000001" customHeight="1">
      <c r="A74" s="14" t="s">
        <v>56</v>
      </c>
      <c r="B74" s="13"/>
      <c r="C74" s="8"/>
      <c r="D74" s="8"/>
      <c r="E74" s="8"/>
      <c r="F74" s="8"/>
      <c r="G74" s="8"/>
      <c r="H74" s="8"/>
      <c r="I74" s="8"/>
      <c r="J74" s="8"/>
      <c r="K74" s="39"/>
      <c r="L74" s="39"/>
      <c r="M74" s="39"/>
      <c r="N74" s="19">
        <f t="shared" si="15"/>
        <v>0</v>
      </c>
      <c r="O74" s="19">
        <f t="shared" si="16"/>
        <v>0</v>
      </c>
    </row>
    <row r="75" spans="1:15" ht="20.100000000000001" customHeight="1">
      <c r="A75" s="14" t="s">
        <v>57</v>
      </c>
      <c r="B75" s="13"/>
      <c r="C75" s="8"/>
      <c r="D75" s="8"/>
      <c r="E75" s="8"/>
      <c r="F75" s="8"/>
      <c r="G75" s="8"/>
      <c r="H75" s="8"/>
      <c r="I75" s="8"/>
      <c r="J75" s="8"/>
      <c r="K75" s="39"/>
      <c r="L75" s="39"/>
      <c r="M75" s="39"/>
      <c r="N75" s="19">
        <f t="shared" si="15"/>
        <v>0</v>
      </c>
      <c r="O75" s="19">
        <f t="shared" si="16"/>
        <v>0</v>
      </c>
    </row>
    <row r="76" spans="1:15" ht="20.100000000000001" customHeight="1">
      <c r="A76" s="14" t="s">
        <v>58</v>
      </c>
      <c r="B76" s="13"/>
      <c r="C76" s="8"/>
      <c r="D76" s="8"/>
      <c r="E76" s="8"/>
      <c r="F76" s="8"/>
      <c r="G76" s="8"/>
      <c r="H76" s="8"/>
      <c r="I76" s="8"/>
      <c r="J76" s="8"/>
      <c r="K76" s="39"/>
      <c r="L76" s="39"/>
      <c r="M76" s="39"/>
      <c r="N76" s="19">
        <f t="shared" si="15"/>
        <v>0</v>
      </c>
      <c r="O76" s="19">
        <f t="shared" si="16"/>
        <v>0</v>
      </c>
    </row>
    <row r="77" spans="1:15" ht="20.100000000000001" customHeight="1">
      <c r="A77" s="14" t="s">
        <v>59</v>
      </c>
      <c r="B77" s="13"/>
      <c r="C77" s="8"/>
      <c r="D77" s="8"/>
      <c r="E77" s="8"/>
      <c r="F77" s="8"/>
      <c r="G77" s="8"/>
      <c r="H77" s="8"/>
      <c r="I77" s="8"/>
      <c r="J77" s="8"/>
      <c r="K77" s="39"/>
      <c r="L77" s="39"/>
      <c r="M77" s="39"/>
      <c r="N77" s="19">
        <f t="shared" si="15"/>
        <v>0</v>
      </c>
      <c r="O77" s="19">
        <f t="shared" si="16"/>
        <v>0</v>
      </c>
    </row>
    <row r="78" spans="1:15" ht="20.100000000000001" customHeight="1">
      <c r="A78" s="14" t="s">
        <v>60</v>
      </c>
      <c r="B78" s="13"/>
      <c r="C78" s="8"/>
      <c r="D78" s="8"/>
      <c r="E78" s="8"/>
      <c r="F78" s="8"/>
      <c r="G78" s="8"/>
      <c r="H78" s="8"/>
      <c r="I78" s="8"/>
      <c r="J78" s="8"/>
      <c r="K78" s="39"/>
      <c r="L78" s="39"/>
      <c r="M78" s="39"/>
      <c r="N78" s="19">
        <f t="shared" si="15"/>
        <v>0</v>
      </c>
      <c r="O78" s="19">
        <f t="shared" si="16"/>
        <v>0</v>
      </c>
    </row>
    <row r="79" spans="1:15" ht="20.100000000000001" customHeight="1">
      <c r="A79" s="14" t="s">
        <v>61</v>
      </c>
      <c r="B79" s="13"/>
      <c r="C79" s="8"/>
      <c r="D79" s="8"/>
      <c r="E79" s="8"/>
      <c r="F79" s="8"/>
      <c r="G79" s="8"/>
      <c r="H79" s="8"/>
      <c r="I79" s="8"/>
      <c r="J79" s="8"/>
      <c r="K79" s="39"/>
      <c r="L79" s="39"/>
      <c r="M79" s="39"/>
      <c r="N79" s="19">
        <f t="shared" si="15"/>
        <v>0</v>
      </c>
      <c r="O79" s="19">
        <f t="shared" si="16"/>
        <v>0</v>
      </c>
    </row>
    <row r="80" spans="1:15" ht="20.100000000000001" customHeight="1">
      <c r="A80" s="14" t="s">
        <v>62</v>
      </c>
      <c r="B80" s="13"/>
      <c r="C80" s="8"/>
      <c r="D80" s="8"/>
      <c r="E80" s="8"/>
      <c r="F80" s="8"/>
      <c r="G80" s="8"/>
      <c r="H80" s="8"/>
      <c r="I80" s="8"/>
      <c r="J80" s="8"/>
      <c r="K80" s="39"/>
      <c r="L80" s="39"/>
      <c r="M80" s="39"/>
      <c r="N80" s="19">
        <f t="shared" si="15"/>
        <v>0</v>
      </c>
      <c r="O80" s="19">
        <f t="shared" si="16"/>
        <v>0</v>
      </c>
    </row>
    <row r="81" spans="1:15" ht="20.100000000000001" customHeight="1">
      <c r="A81" s="14" t="s">
        <v>63</v>
      </c>
      <c r="B81" s="13"/>
      <c r="C81" s="8"/>
      <c r="D81" s="8"/>
      <c r="E81" s="8"/>
      <c r="F81" s="8"/>
      <c r="G81" s="8"/>
      <c r="H81" s="8"/>
      <c r="I81" s="8"/>
      <c r="J81" s="8"/>
      <c r="K81" s="39"/>
      <c r="L81" s="39"/>
      <c r="M81" s="39"/>
      <c r="N81" s="19">
        <f t="shared" si="15"/>
        <v>0</v>
      </c>
      <c r="O81" s="19">
        <f t="shared" si="16"/>
        <v>0</v>
      </c>
    </row>
    <row r="82" spans="1:15" ht="20.100000000000001" customHeight="1">
      <c r="A82" s="14" t="s">
        <v>64</v>
      </c>
      <c r="B82" s="13"/>
      <c r="C82" s="8"/>
      <c r="D82" s="8"/>
      <c r="E82" s="8"/>
      <c r="F82" s="8"/>
      <c r="G82" s="8"/>
      <c r="H82" s="8"/>
      <c r="I82" s="8"/>
      <c r="J82" s="8"/>
      <c r="K82" s="39"/>
      <c r="L82" s="39"/>
      <c r="M82" s="39"/>
      <c r="N82" s="19">
        <f t="shared" si="15"/>
        <v>0</v>
      </c>
      <c r="O82" s="19">
        <f t="shared" si="16"/>
        <v>0</v>
      </c>
    </row>
    <row r="83" spans="1:15" ht="20.100000000000001" customHeight="1">
      <c r="A83" s="14" t="s">
        <v>65</v>
      </c>
      <c r="B83" s="13"/>
      <c r="C83" s="8"/>
      <c r="D83" s="8"/>
      <c r="E83" s="8"/>
      <c r="F83" s="8"/>
      <c r="G83" s="8"/>
      <c r="H83" s="8"/>
      <c r="I83" s="8"/>
      <c r="J83" s="8"/>
      <c r="K83" s="39"/>
      <c r="L83" s="39"/>
      <c r="M83" s="39"/>
      <c r="N83" s="19">
        <f t="shared" si="15"/>
        <v>0</v>
      </c>
      <c r="O83" s="19">
        <f t="shared" si="16"/>
        <v>0</v>
      </c>
    </row>
    <row r="84" spans="1:15" ht="20.100000000000001" customHeight="1">
      <c r="A84" s="14" t="s">
        <v>89</v>
      </c>
      <c r="B84" s="13"/>
      <c r="C84" s="8"/>
      <c r="D84" s="8"/>
      <c r="E84" s="8"/>
      <c r="F84" s="8"/>
      <c r="G84" s="8"/>
      <c r="H84" s="8"/>
      <c r="I84" s="8"/>
      <c r="J84" s="8"/>
      <c r="K84" s="39"/>
      <c r="L84" s="39"/>
      <c r="M84" s="39"/>
      <c r="N84" s="19">
        <f t="shared" si="15"/>
        <v>0</v>
      </c>
      <c r="O84" s="19">
        <f t="shared" si="16"/>
        <v>0</v>
      </c>
    </row>
    <row r="85" spans="1:15" ht="20.100000000000001" customHeight="1">
      <c r="A85" s="14" t="s">
        <v>66</v>
      </c>
      <c r="B85" s="13"/>
      <c r="C85" s="8"/>
      <c r="D85" s="8"/>
      <c r="E85" s="8"/>
      <c r="F85" s="8"/>
      <c r="G85" s="8"/>
      <c r="H85" s="8"/>
      <c r="I85" s="8"/>
      <c r="J85" s="8"/>
      <c r="K85" s="39"/>
      <c r="L85" s="39"/>
      <c r="M85" s="39"/>
      <c r="N85" s="19">
        <f t="shared" si="15"/>
        <v>0</v>
      </c>
      <c r="O85" s="19">
        <f t="shared" si="16"/>
        <v>0</v>
      </c>
    </row>
    <row r="86" spans="1:15" ht="20.100000000000001" customHeight="1">
      <c r="A86" s="14" t="s">
        <v>90</v>
      </c>
      <c r="B86" s="13"/>
      <c r="C86" s="8"/>
      <c r="D86" s="8"/>
      <c r="E86" s="8"/>
      <c r="F86" s="8"/>
      <c r="G86" s="8"/>
      <c r="H86" s="8"/>
      <c r="I86" s="8"/>
      <c r="J86" s="8"/>
      <c r="K86" s="39"/>
      <c r="L86" s="39"/>
      <c r="M86" s="39"/>
      <c r="N86" s="19">
        <f t="shared" si="15"/>
        <v>0</v>
      </c>
      <c r="O86" s="19">
        <f t="shared" si="16"/>
        <v>0</v>
      </c>
    </row>
    <row r="87" spans="1:15" ht="20.100000000000001" customHeight="1">
      <c r="A87" s="14" t="s">
        <v>91</v>
      </c>
      <c r="B87" s="13"/>
      <c r="C87" s="8"/>
      <c r="D87" s="8"/>
      <c r="E87" s="8"/>
      <c r="F87" s="8"/>
      <c r="G87" s="8"/>
      <c r="H87" s="8"/>
      <c r="I87" s="8"/>
      <c r="J87" s="8"/>
      <c r="K87" s="39"/>
      <c r="L87" s="39"/>
      <c r="M87" s="39"/>
      <c r="N87" s="19">
        <f t="shared" si="15"/>
        <v>0</v>
      </c>
      <c r="O87" s="19">
        <f t="shared" si="16"/>
        <v>0</v>
      </c>
    </row>
    <row r="88" spans="1:15" ht="20.100000000000001" customHeight="1">
      <c r="A88" s="14" t="s">
        <v>92</v>
      </c>
      <c r="B88" s="13"/>
      <c r="C88" s="8"/>
      <c r="D88" s="8"/>
      <c r="E88" s="8"/>
      <c r="F88" s="8"/>
      <c r="G88" s="8"/>
      <c r="H88" s="8"/>
      <c r="I88" s="8"/>
      <c r="J88" s="8"/>
      <c r="K88" s="39"/>
      <c r="L88" s="39"/>
      <c r="M88" s="39"/>
      <c r="N88" s="19">
        <f t="shared" si="15"/>
        <v>0</v>
      </c>
      <c r="O88" s="19">
        <f t="shared" si="16"/>
        <v>0</v>
      </c>
    </row>
    <row r="89" spans="1:15" ht="20.100000000000001" customHeight="1">
      <c r="A89" s="14" t="s">
        <v>67</v>
      </c>
      <c r="B89" s="13"/>
      <c r="C89" s="8"/>
      <c r="D89" s="8"/>
      <c r="E89" s="8"/>
      <c r="F89" s="8"/>
      <c r="G89" s="8"/>
      <c r="H89" s="8"/>
      <c r="I89" s="8"/>
      <c r="J89" s="8"/>
      <c r="K89" s="39"/>
      <c r="L89" s="39"/>
      <c r="M89" s="39"/>
      <c r="N89" s="19">
        <f t="shared" si="15"/>
        <v>0</v>
      </c>
      <c r="O89" s="19">
        <f t="shared" si="16"/>
        <v>0</v>
      </c>
    </row>
    <row r="90" spans="1:15" ht="20.100000000000001" customHeight="1">
      <c r="A90" s="14" t="s">
        <v>68</v>
      </c>
      <c r="B90" s="13"/>
      <c r="C90" s="8"/>
      <c r="D90" s="8"/>
      <c r="E90" s="8"/>
      <c r="F90" s="8"/>
      <c r="G90" s="8"/>
      <c r="H90" s="8"/>
      <c r="I90" s="8"/>
      <c r="J90" s="8"/>
      <c r="K90" s="39"/>
      <c r="L90" s="39"/>
      <c r="M90" s="39"/>
      <c r="N90" s="19">
        <f t="shared" si="15"/>
        <v>0</v>
      </c>
      <c r="O90" s="19">
        <f t="shared" si="16"/>
        <v>0</v>
      </c>
    </row>
    <row r="91" spans="1:15" ht="20.100000000000001" customHeight="1">
      <c r="A91" s="14" t="s">
        <v>69</v>
      </c>
      <c r="B91" s="13"/>
      <c r="C91" s="8"/>
      <c r="D91" s="8"/>
      <c r="E91" s="8"/>
      <c r="F91" s="8"/>
      <c r="G91" s="8"/>
      <c r="H91" s="8"/>
      <c r="I91" s="8"/>
      <c r="J91" s="8"/>
      <c r="K91" s="39"/>
      <c r="L91" s="39"/>
      <c r="M91" s="39"/>
      <c r="N91" s="19">
        <f t="shared" si="15"/>
        <v>0</v>
      </c>
      <c r="O91" s="19">
        <f t="shared" si="16"/>
        <v>0</v>
      </c>
    </row>
    <row r="92" spans="1:15" ht="20.100000000000001" customHeight="1">
      <c r="A92" s="14" t="s">
        <v>70</v>
      </c>
      <c r="B92" s="13"/>
      <c r="C92" s="8"/>
      <c r="D92" s="8"/>
      <c r="E92" s="8"/>
      <c r="F92" s="8"/>
      <c r="G92" s="8"/>
      <c r="H92" s="8"/>
      <c r="I92" s="8"/>
      <c r="J92" s="8"/>
      <c r="K92" s="39"/>
      <c r="L92" s="39"/>
      <c r="M92" s="39"/>
      <c r="N92" s="19">
        <f t="shared" si="15"/>
        <v>0</v>
      </c>
      <c r="O92" s="19">
        <f t="shared" si="16"/>
        <v>0</v>
      </c>
    </row>
    <row r="93" spans="1:15" ht="20.100000000000001" customHeight="1">
      <c r="A93" s="14" t="s">
        <v>71</v>
      </c>
      <c r="B93" s="13"/>
      <c r="C93" s="8"/>
      <c r="D93" s="8"/>
      <c r="E93" s="8"/>
      <c r="F93" s="8"/>
      <c r="G93" s="8"/>
      <c r="H93" s="8"/>
      <c r="I93" s="8"/>
      <c r="J93" s="8"/>
      <c r="K93" s="39"/>
      <c r="L93" s="39"/>
      <c r="M93" s="39"/>
      <c r="N93" s="19">
        <f t="shared" si="15"/>
        <v>0</v>
      </c>
      <c r="O93" s="19">
        <f t="shared" si="16"/>
        <v>0</v>
      </c>
    </row>
    <row r="94" spans="1:15" ht="20.100000000000001" customHeight="1">
      <c r="A94" s="14" t="s">
        <v>72</v>
      </c>
      <c r="B94" s="13"/>
      <c r="C94" s="8"/>
      <c r="D94" s="8"/>
      <c r="E94" s="8"/>
      <c r="F94" s="8"/>
      <c r="G94" s="8"/>
      <c r="H94" s="8"/>
      <c r="I94" s="8"/>
      <c r="J94" s="8"/>
      <c r="K94" s="39"/>
      <c r="L94" s="39"/>
      <c r="M94" s="39"/>
      <c r="N94" s="19">
        <f t="shared" si="15"/>
        <v>0</v>
      </c>
      <c r="O94" s="19">
        <f t="shared" si="16"/>
        <v>0</v>
      </c>
    </row>
    <row r="95" spans="1:15" ht="20.100000000000001" customHeight="1">
      <c r="A95" s="14" t="s">
        <v>73</v>
      </c>
      <c r="B95" s="13"/>
      <c r="C95" s="8"/>
      <c r="D95" s="8"/>
      <c r="E95" s="8"/>
      <c r="F95" s="8"/>
      <c r="G95" s="8"/>
      <c r="H95" s="8"/>
      <c r="I95" s="8"/>
      <c r="J95" s="8"/>
      <c r="K95" s="39"/>
      <c r="L95" s="39"/>
      <c r="M95" s="39"/>
      <c r="N95" s="19">
        <f t="shared" si="15"/>
        <v>0</v>
      </c>
      <c r="O95" s="19">
        <f t="shared" si="16"/>
        <v>0</v>
      </c>
    </row>
    <row r="96" spans="1:15" ht="20.100000000000001" customHeight="1">
      <c r="A96" s="14" t="s">
        <v>74</v>
      </c>
      <c r="B96" s="13"/>
      <c r="C96" s="8"/>
      <c r="D96" s="8"/>
      <c r="E96" s="8"/>
      <c r="F96" s="8"/>
      <c r="G96" s="8"/>
      <c r="H96" s="8"/>
      <c r="I96" s="8"/>
      <c r="J96" s="8"/>
      <c r="K96" s="39"/>
      <c r="L96" s="39"/>
      <c r="M96" s="39"/>
      <c r="N96" s="19">
        <f t="shared" si="15"/>
        <v>0</v>
      </c>
      <c r="O96" s="19">
        <f t="shared" si="16"/>
        <v>0</v>
      </c>
    </row>
    <row r="97" spans="1:15" ht="20.100000000000001" customHeight="1">
      <c r="A97" s="14" t="s">
        <v>75</v>
      </c>
      <c r="B97" s="13"/>
      <c r="C97" s="8"/>
      <c r="D97" s="8"/>
      <c r="E97" s="8"/>
      <c r="F97" s="8"/>
      <c r="G97" s="8"/>
      <c r="H97" s="8"/>
      <c r="I97" s="8"/>
      <c r="J97" s="8"/>
      <c r="K97" s="39"/>
      <c r="L97" s="39"/>
      <c r="M97" s="39"/>
      <c r="N97" s="19">
        <f t="shared" si="15"/>
        <v>0</v>
      </c>
      <c r="O97" s="19">
        <f t="shared" si="16"/>
        <v>0</v>
      </c>
    </row>
    <row r="98" spans="1:15" ht="20.100000000000001" customHeight="1">
      <c r="A98" s="14" t="s">
        <v>76</v>
      </c>
      <c r="B98" s="13"/>
      <c r="C98" s="8"/>
      <c r="D98" s="8"/>
      <c r="E98" s="8"/>
      <c r="F98" s="8"/>
      <c r="G98" s="8"/>
      <c r="H98" s="8"/>
      <c r="I98" s="8"/>
      <c r="J98" s="8"/>
      <c r="K98" s="39"/>
      <c r="L98" s="39"/>
      <c r="M98" s="39"/>
      <c r="N98" s="19">
        <f t="shared" si="15"/>
        <v>0</v>
      </c>
      <c r="O98" s="19">
        <f t="shared" si="16"/>
        <v>0</v>
      </c>
    </row>
    <row r="99" spans="1:15" ht="20.100000000000001" customHeight="1">
      <c r="A99" s="14" t="s">
        <v>77</v>
      </c>
      <c r="B99" s="13"/>
      <c r="C99" s="8"/>
      <c r="D99" s="8"/>
      <c r="E99" s="8"/>
      <c r="F99" s="8"/>
      <c r="G99" s="8"/>
      <c r="H99" s="8"/>
      <c r="I99" s="8"/>
      <c r="J99" s="8"/>
      <c r="K99" s="39"/>
      <c r="L99" s="39"/>
      <c r="M99" s="39"/>
      <c r="N99" s="19">
        <f t="shared" si="15"/>
        <v>0</v>
      </c>
      <c r="O99" s="19">
        <f t="shared" si="16"/>
        <v>0</v>
      </c>
    </row>
    <row r="100" spans="1:15" ht="20.100000000000001" customHeight="1">
      <c r="A100" s="14" t="s">
        <v>78</v>
      </c>
      <c r="B100" s="13"/>
      <c r="C100" s="8"/>
      <c r="D100" s="8"/>
      <c r="E100" s="8"/>
      <c r="F100" s="8"/>
      <c r="G100" s="8"/>
      <c r="H100" s="8"/>
      <c r="I100" s="8"/>
      <c r="J100" s="8"/>
      <c r="K100" s="39"/>
      <c r="L100" s="39"/>
      <c r="M100" s="39"/>
      <c r="N100" s="19">
        <f t="shared" si="15"/>
        <v>0</v>
      </c>
      <c r="O100" s="19">
        <f t="shared" si="16"/>
        <v>0</v>
      </c>
    </row>
    <row r="101" spans="1:15" ht="20.100000000000001" customHeight="1">
      <c r="A101" s="14" t="s">
        <v>79</v>
      </c>
      <c r="B101" s="13"/>
      <c r="C101" s="8"/>
      <c r="D101" s="8"/>
      <c r="E101" s="8"/>
      <c r="F101" s="8"/>
      <c r="G101" s="8"/>
      <c r="H101" s="8"/>
      <c r="I101" s="8"/>
      <c r="J101" s="8"/>
      <c r="K101" s="39"/>
      <c r="L101" s="39"/>
      <c r="M101" s="39"/>
      <c r="N101" s="19">
        <f t="shared" si="15"/>
        <v>0</v>
      </c>
      <c r="O101" s="19">
        <f t="shared" si="16"/>
        <v>0</v>
      </c>
    </row>
    <row r="102" spans="1:15" ht="20.100000000000001" customHeight="1">
      <c r="A102" s="14" t="s">
        <v>80</v>
      </c>
      <c r="B102" s="13"/>
      <c r="C102" s="8"/>
      <c r="D102" s="8"/>
      <c r="E102" s="8"/>
      <c r="F102" s="8"/>
      <c r="G102" s="8"/>
      <c r="H102" s="8"/>
      <c r="I102" s="8"/>
      <c r="J102" s="8"/>
      <c r="K102" s="39"/>
      <c r="L102" s="39"/>
      <c r="M102" s="39"/>
      <c r="N102" s="19">
        <f t="shared" si="15"/>
        <v>0</v>
      </c>
      <c r="O102" s="19">
        <f t="shared" si="16"/>
        <v>0</v>
      </c>
    </row>
    <row r="103" spans="1:15" ht="20.100000000000001" customHeight="1">
      <c r="A103" s="14" t="s">
        <v>81</v>
      </c>
      <c r="B103" s="13"/>
      <c r="C103" s="8"/>
      <c r="D103" s="8"/>
      <c r="E103" s="8"/>
      <c r="F103" s="8"/>
      <c r="G103" s="8"/>
      <c r="H103" s="8"/>
      <c r="I103" s="8"/>
      <c r="J103" s="8"/>
      <c r="K103" s="39"/>
      <c r="L103" s="39"/>
      <c r="M103" s="39"/>
      <c r="N103" s="19">
        <f t="shared" si="15"/>
        <v>0</v>
      </c>
      <c r="O103" s="19">
        <f t="shared" si="16"/>
        <v>0</v>
      </c>
    </row>
    <row r="104" spans="1:15" ht="20.100000000000001" customHeight="1">
      <c r="A104" s="14" t="s">
        <v>82</v>
      </c>
      <c r="B104" s="13"/>
      <c r="C104" s="8"/>
      <c r="D104" s="8"/>
      <c r="E104" s="8"/>
      <c r="F104" s="8"/>
      <c r="G104" s="8"/>
      <c r="H104" s="8"/>
      <c r="I104" s="8"/>
      <c r="J104" s="8"/>
      <c r="K104" s="39"/>
      <c r="L104" s="39"/>
      <c r="M104" s="39"/>
      <c r="N104" s="19">
        <f t="shared" si="15"/>
        <v>0</v>
      </c>
      <c r="O104" s="19">
        <f t="shared" si="16"/>
        <v>0</v>
      </c>
    </row>
    <row r="105" spans="1:15" ht="20.100000000000001" customHeight="1">
      <c r="A105" s="14" t="s">
        <v>83</v>
      </c>
      <c r="B105" s="13"/>
      <c r="C105" s="8"/>
      <c r="D105" s="8"/>
      <c r="E105" s="8"/>
      <c r="F105" s="8"/>
      <c r="G105" s="8"/>
      <c r="H105" s="8"/>
      <c r="I105" s="8"/>
      <c r="J105" s="8"/>
      <c r="K105" s="39"/>
      <c r="L105" s="39"/>
      <c r="M105" s="39"/>
      <c r="N105" s="19">
        <f t="shared" si="15"/>
        <v>0</v>
      </c>
      <c r="O105" s="19">
        <f t="shared" si="16"/>
        <v>0</v>
      </c>
    </row>
    <row r="106" spans="1:15" ht="20.100000000000001" customHeight="1">
      <c r="A106" s="23" t="s">
        <v>10</v>
      </c>
      <c r="B106" s="22">
        <f>B6</f>
        <v>9292000</v>
      </c>
      <c r="C106" s="22">
        <f t="shared" ref="C106:E106" si="17">C6</f>
        <v>0</v>
      </c>
      <c r="D106" s="22">
        <f t="shared" si="17"/>
        <v>0</v>
      </c>
      <c r="E106" s="22">
        <f t="shared" si="17"/>
        <v>9292000</v>
      </c>
      <c r="F106" s="22">
        <f>F6</f>
        <v>645872</v>
      </c>
      <c r="G106" s="22">
        <f t="shared" ref="G106:M106" si="18">G6</f>
        <v>775733</v>
      </c>
      <c r="H106" s="22">
        <f t="shared" si="18"/>
        <v>790036</v>
      </c>
      <c r="I106" s="22">
        <f t="shared" si="18"/>
        <v>2211641</v>
      </c>
      <c r="J106" s="22">
        <f t="shared" si="18"/>
        <v>792157</v>
      </c>
      <c r="K106" s="22">
        <f t="shared" si="18"/>
        <v>792157</v>
      </c>
      <c r="L106" s="22">
        <f t="shared" si="18"/>
        <v>809140</v>
      </c>
      <c r="M106" s="22">
        <f t="shared" si="18"/>
        <v>2393454</v>
      </c>
      <c r="N106" s="42">
        <f t="shared" si="15"/>
        <v>4605095</v>
      </c>
      <c r="O106" s="19">
        <f t="shared" si="16"/>
        <v>4686905</v>
      </c>
    </row>
  </sheetData>
  <mergeCells count="8">
    <mergeCell ref="O4:O5"/>
    <mergeCell ref="A1:N1"/>
    <mergeCell ref="A2:N2"/>
    <mergeCell ref="A4:A5"/>
    <mergeCell ref="B4:B5"/>
    <mergeCell ref="C4:E4"/>
    <mergeCell ref="F4:N4"/>
    <mergeCell ref="E3:I3"/>
  </mergeCells>
  <printOptions horizontalCentered="1"/>
  <pageMargins left="0.19685039370078741" right="0" top="0.39370078740157483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7"/>
  <sheetViews>
    <sheetView workbookViewId="0">
      <selection sqref="A1:R1"/>
    </sheetView>
  </sheetViews>
  <sheetFormatPr defaultRowHeight="15"/>
  <cols>
    <col min="1" max="1" width="7.28515625" customWidth="1"/>
    <col min="2" max="2" width="21" customWidth="1"/>
    <col min="3" max="3" width="9" customWidth="1"/>
    <col min="4" max="18" width="8.7109375" customWidth="1"/>
  </cols>
  <sheetData>
    <row r="1" spans="1:18" ht="18.75">
      <c r="A1" s="56" t="s">
        <v>120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</row>
    <row r="2" spans="1:18" ht="15.75">
      <c r="A2" s="24" t="s">
        <v>93</v>
      </c>
    </row>
    <row r="3" spans="1:18" ht="16.5" customHeight="1">
      <c r="A3" s="25" t="s">
        <v>94</v>
      </c>
    </row>
    <row r="4" spans="1:18">
      <c r="A4" s="26">
        <v>1</v>
      </c>
      <c r="B4" s="26">
        <v>2</v>
      </c>
      <c r="C4" s="33"/>
      <c r="D4" s="57">
        <v>3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</row>
    <row r="5" spans="1:18" ht="15" customHeight="1">
      <c r="A5" s="57" t="s">
        <v>95</v>
      </c>
      <c r="B5" s="57" t="s">
        <v>96</v>
      </c>
      <c r="C5" s="58" t="s">
        <v>113</v>
      </c>
      <c r="D5" s="57" t="s">
        <v>121</v>
      </c>
      <c r="E5" s="57"/>
      <c r="F5" s="57"/>
      <c r="G5" s="57"/>
      <c r="H5" s="57"/>
      <c r="I5" s="57"/>
      <c r="J5" s="57"/>
      <c r="K5" s="57" t="s">
        <v>122</v>
      </c>
      <c r="L5" s="57"/>
      <c r="M5" s="57"/>
      <c r="N5" s="57"/>
      <c r="O5" s="57"/>
      <c r="P5" s="57"/>
      <c r="Q5" s="57"/>
      <c r="R5" s="41"/>
    </row>
    <row r="6" spans="1:18">
      <c r="A6" s="58"/>
      <c r="B6" s="58"/>
      <c r="C6" s="59"/>
      <c r="D6" s="26" t="s">
        <v>97</v>
      </c>
      <c r="E6" s="26" t="s">
        <v>98</v>
      </c>
      <c r="F6" s="26" t="s">
        <v>99</v>
      </c>
      <c r="G6" s="26" t="s">
        <v>100</v>
      </c>
      <c r="H6" s="26" t="s">
        <v>101</v>
      </c>
      <c r="I6" s="35" t="s">
        <v>102</v>
      </c>
      <c r="J6" s="26" t="s">
        <v>118</v>
      </c>
      <c r="K6" s="26" t="s">
        <v>103</v>
      </c>
      <c r="L6" s="26" t="s">
        <v>104</v>
      </c>
      <c r="M6" s="26" t="s">
        <v>105</v>
      </c>
      <c r="N6" s="26" t="s">
        <v>106</v>
      </c>
      <c r="O6" s="26" t="s">
        <v>107</v>
      </c>
      <c r="P6" s="35" t="s">
        <v>108</v>
      </c>
      <c r="Q6" s="26" t="s">
        <v>118</v>
      </c>
      <c r="R6" s="26" t="s">
        <v>119</v>
      </c>
    </row>
    <row r="7" spans="1:18" ht="24.95" customHeight="1">
      <c r="A7" s="31"/>
      <c r="B7" s="32"/>
      <c r="C7" s="36"/>
      <c r="D7" s="29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</row>
    <row r="8" spans="1:18" ht="24.95" customHeight="1">
      <c r="A8" s="31"/>
      <c r="B8" s="32"/>
      <c r="C8" s="36"/>
      <c r="D8" s="29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26.25" customHeight="1">
      <c r="A9" s="31"/>
      <c r="B9" s="32"/>
      <c r="C9" s="36"/>
      <c r="D9" s="29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1:18" ht="24.95" customHeight="1">
      <c r="A10" s="31"/>
      <c r="B10" s="32"/>
      <c r="C10" s="36"/>
      <c r="D10" s="29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1:18" ht="24.95" customHeight="1">
      <c r="A11" s="31"/>
      <c r="B11" s="32"/>
      <c r="C11" s="36"/>
      <c r="D11" s="29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2" spans="1:18" ht="24.95" customHeight="1">
      <c r="A12" s="31"/>
      <c r="B12" s="32"/>
      <c r="C12" s="36"/>
      <c r="D12" s="29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</row>
    <row r="13" spans="1:18" ht="24.95" customHeight="1">
      <c r="A13" s="31"/>
      <c r="B13" s="32"/>
      <c r="C13" s="36"/>
      <c r="D13" s="29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</row>
    <row r="14" spans="1:18" ht="24.95" customHeight="1">
      <c r="A14" s="31"/>
      <c r="B14" s="32"/>
      <c r="C14" s="36"/>
      <c r="D14" s="30"/>
      <c r="E14" s="26"/>
      <c r="F14" s="26"/>
      <c r="G14" s="26"/>
      <c r="H14" s="26"/>
      <c r="I14" s="35"/>
      <c r="J14" s="26"/>
      <c r="K14" s="26"/>
      <c r="L14" s="26"/>
      <c r="M14" s="26"/>
      <c r="N14" s="26"/>
      <c r="O14" s="26"/>
      <c r="P14" s="35"/>
      <c r="Q14" s="26"/>
      <c r="R14" s="26"/>
    </row>
    <row r="15" spans="1:18" ht="24.95" customHeight="1">
      <c r="A15" s="31"/>
      <c r="B15" s="32"/>
      <c r="C15" s="36"/>
      <c r="D15" s="29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</row>
    <row r="16" spans="1:18" ht="24.95" customHeight="1">
      <c r="A16" s="31"/>
      <c r="B16" s="32"/>
      <c r="C16" s="36"/>
      <c r="D16" s="29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</row>
    <row r="17" spans="1:18" ht="24.95" customHeight="1">
      <c r="A17" s="26"/>
      <c r="B17" s="27" t="s">
        <v>10</v>
      </c>
      <c r="C17" s="33"/>
      <c r="D17" s="26"/>
      <c r="E17" s="26"/>
      <c r="F17" s="26"/>
      <c r="G17" s="26"/>
      <c r="H17" s="26"/>
      <c r="I17" s="35"/>
      <c r="J17" s="26"/>
      <c r="K17" s="26"/>
      <c r="L17" s="26"/>
      <c r="M17" s="26"/>
      <c r="N17" s="26"/>
      <c r="O17" s="26"/>
      <c r="P17" s="35"/>
      <c r="Q17" s="26"/>
      <c r="R17" s="26"/>
    </row>
  </sheetData>
  <mergeCells count="7">
    <mergeCell ref="A1:R1"/>
    <mergeCell ref="D4:R4"/>
    <mergeCell ref="A5:A6"/>
    <mergeCell ref="B5:B6"/>
    <mergeCell ref="C5:C6"/>
    <mergeCell ref="D5:J5"/>
    <mergeCell ref="K5:Q5"/>
  </mergeCells>
  <printOptions horizontalCentered="1"/>
  <pageMargins left="0.19685039370078741" right="0.19685039370078741" top="0.39370078740157483" bottom="0.3937007874015748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 2025-26</vt:lpstr>
      <vt:lpstr>receipt 2025-26</vt:lpstr>
      <vt:lpstr>'Exp 2025-26'!Print_Titles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BAHU Computers</cp:lastModifiedBy>
  <cp:lastPrinted>2025-11-08T07:25:02Z</cp:lastPrinted>
  <dcterms:created xsi:type="dcterms:W3CDTF">2022-10-04T22:25:56Z</dcterms:created>
  <dcterms:modified xsi:type="dcterms:W3CDTF">2026-02-01T17:12:03Z</dcterms:modified>
</cp:coreProperties>
</file>